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QUOTE!$A$1:$K$79</definedName>
  </definedNames>
  <calcPr calcId="145621"/>
</workbook>
</file>

<file path=xl/calcChain.xml><?xml version="1.0" encoding="utf-8"?>
<calcChain xmlns="http://schemas.openxmlformats.org/spreadsheetml/2006/main">
  <c r="J45" i="1" l="1"/>
  <c r="J28" i="1"/>
  <c r="N28" i="1"/>
  <c r="P28" i="1" s="1"/>
  <c r="J29" i="1" l="1"/>
  <c r="P29" i="1"/>
  <c r="N29" i="1"/>
  <c r="O42" i="1" l="1"/>
  <c r="P42" i="1" s="1"/>
  <c r="N42" i="1"/>
  <c r="J42" i="1"/>
  <c r="O41" i="1"/>
  <c r="N41" i="1"/>
  <c r="J41" i="1"/>
  <c r="O40" i="1"/>
  <c r="N40" i="1"/>
  <c r="P40" i="1" s="1"/>
  <c r="J40" i="1"/>
  <c r="O38" i="1"/>
  <c r="N38" i="1"/>
  <c r="P38" i="1" s="1"/>
  <c r="J38" i="1"/>
  <c r="J37" i="1"/>
  <c r="O37" i="1"/>
  <c r="N37" i="1"/>
  <c r="P37" i="1" s="1"/>
  <c r="J34" i="1"/>
  <c r="O34" i="1"/>
  <c r="N34" i="1"/>
  <c r="O33" i="1"/>
  <c r="N33" i="1"/>
  <c r="J33" i="1"/>
  <c r="O32" i="1"/>
  <c r="P32" i="1" s="1"/>
  <c r="N32" i="1"/>
  <c r="J32" i="1"/>
  <c r="O31" i="1"/>
  <c r="N31" i="1"/>
  <c r="J31" i="1"/>
  <c r="O30" i="1"/>
  <c r="N30" i="1"/>
  <c r="P30" i="1" s="1"/>
  <c r="J30" i="1"/>
  <c r="P31" i="1" l="1"/>
  <c r="P41" i="1"/>
  <c r="P34" i="1"/>
  <c r="P33" i="1"/>
  <c r="P35" i="1"/>
  <c r="N35" i="1"/>
  <c r="J35" i="1"/>
  <c r="J27" i="1"/>
  <c r="N27" i="1"/>
  <c r="P27" i="1" s="1"/>
  <c r="J26" i="1"/>
  <c r="N26" i="1"/>
  <c r="J43" i="1" l="1"/>
  <c r="J39" i="1"/>
  <c r="J36" i="1"/>
  <c r="J25" i="1"/>
  <c r="J24" i="1"/>
  <c r="J23" i="1"/>
  <c r="O23" i="1"/>
  <c r="O24" i="1"/>
  <c r="O25" i="1"/>
  <c r="O26" i="1"/>
  <c r="P26" i="1" s="1"/>
  <c r="O36" i="1"/>
  <c r="O39" i="1"/>
  <c r="O43" i="1"/>
  <c r="O22" i="1"/>
  <c r="N43" i="1"/>
  <c r="P43" i="1" s="1"/>
  <c r="N39" i="1"/>
  <c r="N36" i="1"/>
  <c r="N25" i="1"/>
  <c r="P24" i="1"/>
  <c r="N24" i="1"/>
  <c r="N23" i="1"/>
  <c r="N22" i="1"/>
  <c r="P22" i="1" s="1"/>
  <c r="P23" i="1" l="1"/>
  <c r="P25" i="1"/>
  <c r="P36" i="1"/>
  <c r="P39" i="1"/>
  <c r="J22" i="1" l="1"/>
  <c r="J49" i="1" l="1"/>
  <c r="J51" i="1" s="1"/>
</calcChain>
</file>

<file path=xl/sharedStrings.xml><?xml version="1.0" encoding="utf-8"?>
<sst xmlns="http://schemas.openxmlformats.org/spreadsheetml/2006/main" count="158" uniqueCount="102">
  <si>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</si>
  <si>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</si>
  <si>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</si>
  <si>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</si>
  <si>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</si>
  <si>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</si>
  <si>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</si>
  <si>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</si>
  <si>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</si>
  <si>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</si>
  <si>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</si>
  <si>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</si>
  <si>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</si>
  <si>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</si>
  <si>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</si>
  <si>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</si>
  <si>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</si>
  <si>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</si>
  <si>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</si>
  <si>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</si>
  <si>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</si>
  <si>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</si>
  <si>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</si>
  <si>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</si>
  <si>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</si>
  <si>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</si>
  <si>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</si>
  <si>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</si>
  <si>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</si>
  <si>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</si>
  <si>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</si>
  <si>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</si>
  <si>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</si>
  <si>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</si>
  <si>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</si>
  <si>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</si>
  <si>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</si>
  <si>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</si>
  <si>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</si>
  <si>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</si>
  <si>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</si>
  <si>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</si>
  <si>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</si>
  <si>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</si>
  <si>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</si>
  <si>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</si>
  <si>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</si>
  <si>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</si>
  <si>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</si>
  <si>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</si>
  <si>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</si>
  <si>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</si>
  <si>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</si>
  <si>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</si>
  <si>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</si>
  <si>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</si>
  <si>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</si>
  <si>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</si>
  <si>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</si>
  <si>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</si>
  <si>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</si>
  <si>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</si>
  <si>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</si>
  <si>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</si>
  <si>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</si>
  <si>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</si>
  <si>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</si>
  <si>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</si>
  <si>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</si>
  <si>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</si>
  <si>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82735282-03300</t>
  </si>
  <si>
    <t>40mm pressure gauge 0-2Kgf/cm2</t>
  </si>
  <si>
    <t>82735282-03400</t>
  </si>
  <si>
    <t>40mm pressure gauge 0-4Kgf/cm2</t>
  </si>
  <si>
    <t>GOP assy</t>
  </si>
  <si>
    <t>82735282-03500</t>
  </si>
  <si>
    <t>40mm pressure gauge 0-6Kgf/cm2</t>
  </si>
  <si>
    <t>82735282-04200</t>
  </si>
  <si>
    <t>40mm pressure gauge 0-60PSI</t>
  </si>
  <si>
    <t>Q2012RH178</t>
  </si>
  <si>
    <t>Tycol</t>
  </si>
  <si>
    <t>8</t>
  </si>
  <si>
    <t>VPP positioner</t>
  </si>
  <si>
    <t>HTP-ASN1NN1LKRX (8025030N-111RX)</t>
  </si>
  <si>
    <t>HTP positioner</t>
  </si>
  <si>
    <t>REV1</t>
  </si>
  <si>
    <t>82735282-03600</t>
  </si>
  <si>
    <t>80021898-00500</t>
  </si>
  <si>
    <t>82735282-02500</t>
  </si>
  <si>
    <t>82735282-04300</t>
  </si>
  <si>
    <t>82500332-00100 ==&gt;  82500332-0010X</t>
  </si>
  <si>
    <t>40mm pressure gauge 0-10Kgf/cm2</t>
  </si>
  <si>
    <t>Gauge Joint Rc1/8X1/4NPT</t>
  </si>
  <si>
    <t>40mm pressure gauge 0-2Bar</t>
  </si>
  <si>
    <t>40mm pressure gauge 0-100PSI</t>
  </si>
  <si>
    <t>HTP-ASN2NNILKDX</t>
  </si>
  <si>
    <t>HTP-ASN3NNILKDX</t>
  </si>
  <si>
    <t>Positioner for 416-8300-1000</t>
  </si>
  <si>
    <t>VPP02-0N111ZLN</t>
  </si>
  <si>
    <t xml:space="preserve"> (825101B0-11103)</t>
  </si>
  <si>
    <t>HTP-ASN1NN1LKRX</t>
  </si>
  <si>
    <t xml:space="preserve">Please note we can only guaranty supply of original and genuine parts through our local agent Tycol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</si>
</sst>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  <numFmt numFmtId="171" formatCode="#,##0.0_);[Red]\(#,##0.0\)"/>
    <numFmt numFmtId="172" formatCode="#,##0.0\ _€;[Red]\-#,##0.0\ _€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38" fontId="9" fillId="0" borderId="0" xfId="3" applyNumberFormat="1" applyFont="1" applyAlignment="1">
      <alignment horizontal="left" vertical="center"/>
    </xf>
    <xf numFmtId="0" fontId="9" fillId="0" borderId="0" xfId="0" applyFont="1" applyFill="1" applyBorder="1" applyAlignment="1"/>
    <xf numFmtId="171" fontId="9" fillId="0" borderId="0" xfId="3" applyNumberFormat="1" applyFont="1" applyAlignment="1">
      <alignment horizontal="center" vertical="center"/>
    </xf>
    <xf numFmtId="9" fontId="4" fillId="0" borderId="0" xfId="0" applyNumberFormat="1" applyFont="1" applyAlignment="1">
      <alignment vertical="center"/>
    </xf>
    <xf numFmtId="172" fontId="9" fillId="0" borderId="0" xfId="3" applyNumberFormat="1" applyFont="1" applyAlignment="1">
      <alignment horizontal="center" vertical="center"/>
    </xf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86"/>
  <sheetViews>
    <sheetView tabSelected="1" topLeftCell="A10" zoomScaleNormal="100" workbookViewId="0">
      <selection activeCell="N22" sqref="N2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8.25" style="1" customWidth="1"/>
    <col min="5" max="5" width="29.375" style="1" customWidth="1"/>
    <col min="6" max="6" width="18.87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 t="s">
        <v>85</v>
      </c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21" t="s">
        <v>24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22" t="s">
        <v>25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7" t="s">
        <v>80</v>
      </c>
      <c r="E7" s="17"/>
      <c r="F7" s="85"/>
      <c r="G7" s="21"/>
      <c r="H7" s="33" t="s">
        <v>1</v>
      </c>
      <c r="I7" s="17"/>
      <c r="J7" s="77">
        <v>41052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7"/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7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7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7"/>
      <c r="E11" s="17"/>
      <c r="F11" s="84"/>
      <c r="G11" s="17"/>
      <c r="H11" s="20" t="s">
        <v>17</v>
      </c>
      <c r="I11" s="20"/>
      <c r="J11" s="34" t="s">
        <v>79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7"/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3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4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7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7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  <c r="O18" s="118">
        <v>0.45</v>
      </c>
    </row>
    <row r="19" spans="1:17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7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7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0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7" s="17" customFormat="1" ht="15.75" customHeight="1">
      <c r="B22" s="100">
        <v>1</v>
      </c>
      <c r="C22" s="101"/>
      <c r="D22" s="105" t="s">
        <v>70</v>
      </c>
      <c r="E22" s="102" t="s">
        <v>71</v>
      </c>
      <c r="G22" s="95">
        <v>50</v>
      </c>
      <c r="H22" s="107">
        <v>43</v>
      </c>
      <c r="I22" s="50"/>
      <c r="J22" s="50">
        <f>G22*H22</f>
        <v>2150</v>
      </c>
      <c r="K22" s="79" t="s">
        <v>81</v>
      </c>
      <c r="L22" s="108">
        <v>5.2</v>
      </c>
      <c r="M22" s="17">
        <v>0.45</v>
      </c>
      <c r="N22" s="111">
        <f>L22*M22*1000/100</f>
        <v>23.400000000000006</v>
      </c>
      <c r="O22" s="112">
        <f>$O$18</f>
        <v>0.45</v>
      </c>
      <c r="P22" s="17">
        <f>N22/(1-O22)</f>
        <v>42.545454545454554</v>
      </c>
    </row>
    <row r="23" spans="1:17" s="95" customFormat="1" ht="15.75" customHeight="1">
      <c r="B23" s="103">
        <v>2</v>
      </c>
      <c r="C23" s="100"/>
      <c r="D23" s="105" t="s">
        <v>72</v>
      </c>
      <c r="E23" s="102" t="s">
        <v>73</v>
      </c>
      <c r="F23" s="17"/>
      <c r="G23" s="95">
        <v>40</v>
      </c>
      <c r="H23" s="107">
        <v>43</v>
      </c>
      <c r="I23" s="94"/>
      <c r="J23" s="50">
        <f t="shared" ref="J23:J28" si="0">G23*H23</f>
        <v>1720</v>
      </c>
      <c r="K23" s="79" t="s">
        <v>81</v>
      </c>
      <c r="L23" s="109">
        <v>5.2</v>
      </c>
      <c r="M23" s="17">
        <v>0.45</v>
      </c>
      <c r="N23" s="111">
        <f t="shared" ref="N23:N26" si="1">L23*M23*1000/100</f>
        <v>23.400000000000006</v>
      </c>
      <c r="O23" s="112">
        <f t="shared" ref="O23:O43" si="2">$O$18</f>
        <v>0.45</v>
      </c>
      <c r="P23" s="17">
        <f t="shared" ref="P23:P26" si="3">N23/(1-O23)</f>
        <v>42.545454545454554</v>
      </c>
    </row>
    <row r="24" spans="1:17" s="95" customFormat="1" ht="15.75" customHeight="1">
      <c r="B24" s="100">
        <v>3</v>
      </c>
      <c r="C24" s="100"/>
      <c r="D24" s="105" t="s">
        <v>72</v>
      </c>
      <c r="E24" s="102" t="s">
        <v>73</v>
      </c>
      <c r="F24" s="17"/>
      <c r="G24" s="95">
        <v>40</v>
      </c>
      <c r="H24" s="107">
        <v>43</v>
      </c>
      <c r="I24" s="94"/>
      <c r="J24" s="50">
        <f t="shared" si="0"/>
        <v>1720</v>
      </c>
      <c r="K24" s="79" t="s">
        <v>81</v>
      </c>
      <c r="L24" s="109">
        <v>5.2</v>
      </c>
      <c r="M24" s="17">
        <v>0.45</v>
      </c>
      <c r="N24" s="111">
        <f t="shared" si="1"/>
        <v>23.400000000000006</v>
      </c>
      <c r="O24" s="112">
        <f t="shared" si="2"/>
        <v>0.45</v>
      </c>
      <c r="P24" s="17">
        <f t="shared" si="3"/>
        <v>42.545454545454554</v>
      </c>
    </row>
    <row r="25" spans="1:17" s="95" customFormat="1" ht="15.75" customHeight="1">
      <c r="B25" s="100">
        <v>4</v>
      </c>
      <c r="C25" s="100"/>
      <c r="D25" s="105" t="s">
        <v>90</v>
      </c>
      <c r="E25" s="104" t="s">
        <v>74</v>
      </c>
      <c r="G25" s="95">
        <v>5</v>
      </c>
      <c r="H25" s="107">
        <v>964</v>
      </c>
      <c r="I25" s="94"/>
      <c r="J25" s="50">
        <f t="shared" si="0"/>
        <v>4820</v>
      </c>
      <c r="K25" s="79" t="s">
        <v>81</v>
      </c>
      <c r="L25" s="109">
        <v>117.9</v>
      </c>
      <c r="M25" s="17">
        <v>0.45</v>
      </c>
      <c r="N25" s="111">
        <f t="shared" si="1"/>
        <v>530.55000000000007</v>
      </c>
      <c r="O25" s="112">
        <f t="shared" si="2"/>
        <v>0.45</v>
      </c>
      <c r="P25" s="17">
        <f t="shared" si="3"/>
        <v>964.63636363636363</v>
      </c>
    </row>
    <row r="26" spans="1:17" s="95" customFormat="1" ht="15.75" customHeight="1">
      <c r="B26" s="100">
        <v>5</v>
      </c>
      <c r="C26" s="100"/>
      <c r="D26" s="115" t="s">
        <v>98</v>
      </c>
      <c r="E26" s="116" t="s">
        <v>82</v>
      </c>
      <c r="G26" s="95">
        <v>2</v>
      </c>
      <c r="H26" s="107">
        <v>1518</v>
      </c>
      <c r="I26" s="94"/>
      <c r="J26" s="50">
        <f t="shared" si="0"/>
        <v>3036</v>
      </c>
      <c r="K26" s="79" t="s">
        <v>81</v>
      </c>
      <c r="L26" s="109">
        <v>185.5</v>
      </c>
      <c r="M26" s="17">
        <v>0.45</v>
      </c>
      <c r="N26" s="111">
        <f t="shared" si="1"/>
        <v>834.75000000000011</v>
      </c>
      <c r="O26" s="112">
        <f t="shared" si="2"/>
        <v>0.45</v>
      </c>
      <c r="P26" s="17">
        <f t="shared" si="3"/>
        <v>1517.7272727272727</v>
      </c>
      <c r="Q26" s="115" t="s">
        <v>99</v>
      </c>
    </row>
    <row r="27" spans="1:17" s="95" customFormat="1" ht="15.75" customHeight="1">
      <c r="B27" s="100">
        <v>6</v>
      </c>
      <c r="C27" s="100"/>
      <c r="D27" s="105" t="s">
        <v>83</v>
      </c>
      <c r="E27" s="116" t="s">
        <v>84</v>
      </c>
      <c r="G27" s="95">
        <v>25</v>
      </c>
      <c r="H27" s="107">
        <v>887</v>
      </c>
      <c r="I27" s="94"/>
      <c r="J27" s="50">
        <f t="shared" si="0"/>
        <v>22175</v>
      </c>
      <c r="K27" s="79" t="s">
        <v>81</v>
      </c>
      <c r="L27" s="119">
        <v>118.3</v>
      </c>
      <c r="M27" s="17">
        <v>0.45</v>
      </c>
      <c r="N27" s="111">
        <f t="shared" ref="N27" si="4">L27*M27*1000/100</f>
        <v>532.35</v>
      </c>
      <c r="O27" s="112">
        <v>0.4</v>
      </c>
      <c r="P27" s="17">
        <f t="shared" ref="P27" si="5">N27/(1-O27)</f>
        <v>887.25000000000011</v>
      </c>
      <c r="Q27" s="116" t="s">
        <v>83</v>
      </c>
    </row>
    <row r="28" spans="1:17" s="95" customFormat="1" ht="15.75" customHeight="1">
      <c r="B28" s="100">
        <v>7</v>
      </c>
      <c r="C28" s="100"/>
      <c r="D28" s="105" t="s">
        <v>96</v>
      </c>
      <c r="E28" s="116" t="s">
        <v>84</v>
      </c>
      <c r="G28" s="95">
        <v>5</v>
      </c>
      <c r="H28" s="107">
        <v>887</v>
      </c>
      <c r="I28" s="94"/>
      <c r="J28" s="50">
        <f t="shared" si="0"/>
        <v>4435</v>
      </c>
      <c r="K28" s="79" t="s">
        <v>81</v>
      </c>
      <c r="L28" s="119">
        <v>118.3</v>
      </c>
      <c r="M28" s="17">
        <v>0.45</v>
      </c>
      <c r="N28" s="111">
        <f t="shared" ref="N28" si="6">L28*M28*1000/100</f>
        <v>532.35</v>
      </c>
      <c r="O28" s="112">
        <v>0.4</v>
      </c>
      <c r="P28" s="17">
        <f t="shared" ref="P28" si="7">N28/(1-O28)</f>
        <v>887.25000000000011</v>
      </c>
      <c r="Q28" s="116" t="s">
        <v>97</v>
      </c>
    </row>
    <row r="29" spans="1:17" s="95" customFormat="1" ht="15.75" customHeight="1">
      <c r="B29" s="100">
        <v>8</v>
      </c>
      <c r="C29" s="100"/>
      <c r="D29" s="120" t="s">
        <v>95</v>
      </c>
      <c r="E29" s="116" t="s">
        <v>84</v>
      </c>
      <c r="G29" s="95">
        <v>5</v>
      </c>
      <c r="H29" s="107">
        <v>887</v>
      </c>
      <c r="I29" s="94"/>
      <c r="J29" s="50">
        <f t="shared" ref="J29" si="8">G29*H29</f>
        <v>4435</v>
      </c>
      <c r="K29" s="79" t="s">
        <v>81</v>
      </c>
      <c r="L29" s="119">
        <v>118.3</v>
      </c>
      <c r="M29" s="17">
        <v>0.45</v>
      </c>
      <c r="N29" s="111">
        <f t="shared" ref="N29" si="9">L29*M29*1000/100</f>
        <v>532.35</v>
      </c>
      <c r="O29" s="112">
        <v>0.4</v>
      </c>
      <c r="P29" s="17">
        <f t="shared" ref="P29" si="10">N29/(1-O29)</f>
        <v>887.25000000000011</v>
      </c>
      <c r="Q29" s="116" t="s">
        <v>97</v>
      </c>
    </row>
    <row r="30" spans="1:17" s="95" customFormat="1" ht="15.75" customHeight="1">
      <c r="B30" s="100">
        <v>9</v>
      </c>
      <c r="C30" s="100"/>
      <c r="D30" s="105" t="s">
        <v>72</v>
      </c>
      <c r="E30" s="102" t="s">
        <v>73</v>
      </c>
      <c r="F30" s="17"/>
      <c r="G30" s="95">
        <v>5</v>
      </c>
      <c r="H30" s="107">
        <v>43</v>
      </c>
      <c r="I30" s="94"/>
      <c r="J30" s="50">
        <f t="shared" ref="J30" si="11">G30*H30</f>
        <v>215</v>
      </c>
      <c r="K30" s="79" t="s">
        <v>81</v>
      </c>
      <c r="L30" s="109">
        <v>5.2</v>
      </c>
      <c r="M30" s="17">
        <v>0.45</v>
      </c>
      <c r="N30" s="111">
        <f t="shared" ref="N30" si="12">L30*M30*1000/100</f>
        <v>23.400000000000006</v>
      </c>
      <c r="O30" s="112">
        <f t="shared" si="2"/>
        <v>0.45</v>
      </c>
      <c r="P30" s="17">
        <f t="shared" ref="P30" si="13">N30/(1-O30)</f>
        <v>42.545454545454554</v>
      </c>
    </row>
    <row r="31" spans="1:17" s="95" customFormat="1" ht="15.75" customHeight="1">
      <c r="B31" s="100">
        <v>10</v>
      </c>
      <c r="C31" s="100"/>
      <c r="D31" s="105" t="s">
        <v>75</v>
      </c>
      <c r="E31" s="102" t="s">
        <v>76</v>
      </c>
      <c r="F31" s="17"/>
      <c r="G31" s="95">
        <v>5</v>
      </c>
      <c r="H31" s="107">
        <v>43</v>
      </c>
      <c r="I31" s="94"/>
      <c r="J31" s="50">
        <f>G31*H31</f>
        <v>215</v>
      </c>
      <c r="K31" s="79" t="s">
        <v>81</v>
      </c>
      <c r="L31" s="109">
        <v>5.2</v>
      </c>
      <c r="M31" s="17">
        <v>0.45</v>
      </c>
      <c r="N31" s="111">
        <f>L31*M31*1000/100</f>
        <v>23.400000000000006</v>
      </c>
      <c r="O31" s="112">
        <f t="shared" si="2"/>
        <v>0.45</v>
      </c>
      <c r="P31" s="17">
        <f>N31/(1-O31)</f>
        <v>42.545454545454554</v>
      </c>
    </row>
    <row r="32" spans="1:17" s="95" customFormat="1" ht="15.75" customHeight="1">
      <c r="B32" s="100">
        <v>11</v>
      </c>
      <c r="C32" s="100"/>
      <c r="D32" s="105" t="s">
        <v>70</v>
      </c>
      <c r="E32" s="102" t="s">
        <v>71</v>
      </c>
      <c r="F32" s="17"/>
      <c r="G32" s="95">
        <v>5</v>
      </c>
      <c r="H32" s="107">
        <v>43</v>
      </c>
      <c r="I32" s="50"/>
      <c r="J32" s="50">
        <f>G32*H32</f>
        <v>215</v>
      </c>
      <c r="K32" s="79" t="s">
        <v>81</v>
      </c>
      <c r="L32" s="108">
        <v>5.2</v>
      </c>
      <c r="M32" s="17">
        <v>0.45</v>
      </c>
      <c r="N32" s="111">
        <f>L32*M32*1000/100</f>
        <v>23.400000000000006</v>
      </c>
      <c r="O32" s="112">
        <f>$O$18</f>
        <v>0.45</v>
      </c>
      <c r="P32" s="17">
        <f>N32/(1-O32)</f>
        <v>42.545454545454554</v>
      </c>
    </row>
    <row r="33" spans="1:17" s="95" customFormat="1" ht="15.75" customHeight="1">
      <c r="B33" s="100">
        <v>12</v>
      </c>
      <c r="C33" s="100"/>
      <c r="D33" s="105" t="s">
        <v>86</v>
      </c>
      <c r="E33" s="102" t="s">
        <v>91</v>
      </c>
      <c r="G33" s="95">
        <v>5</v>
      </c>
      <c r="H33" s="107">
        <v>43</v>
      </c>
      <c r="I33" s="50"/>
      <c r="J33" s="50">
        <f>G33*H33</f>
        <v>215</v>
      </c>
      <c r="K33" s="79" t="s">
        <v>81</v>
      </c>
      <c r="L33" s="108">
        <v>5.2</v>
      </c>
      <c r="M33" s="17">
        <v>0.45</v>
      </c>
      <c r="N33" s="111">
        <f>L33*M33*1000/100</f>
        <v>23.400000000000006</v>
      </c>
      <c r="O33" s="112">
        <f>$O$18</f>
        <v>0.45</v>
      </c>
      <c r="P33" s="17">
        <f>N33/(1-O33)</f>
        <v>42.545454545454554</v>
      </c>
    </row>
    <row r="34" spans="1:17" s="95" customFormat="1" ht="15.75" customHeight="1">
      <c r="B34" s="100">
        <v>13</v>
      </c>
      <c r="C34" s="100"/>
      <c r="D34" s="105" t="s">
        <v>87</v>
      </c>
      <c r="E34" s="116" t="s">
        <v>92</v>
      </c>
      <c r="G34" s="95">
        <v>5</v>
      </c>
      <c r="H34" s="107">
        <v>15</v>
      </c>
      <c r="I34" s="94"/>
      <c r="J34" s="50">
        <f>G34*H34</f>
        <v>75</v>
      </c>
      <c r="K34" s="79" t="s">
        <v>81</v>
      </c>
      <c r="L34" s="95">
        <v>1.3</v>
      </c>
      <c r="M34" s="17">
        <v>0.45</v>
      </c>
      <c r="N34" s="111">
        <f>L34*M34*1000/100</f>
        <v>5.8500000000000014</v>
      </c>
      <c r="O34" s="112">
        <f>$O$18</f>
        <v>0.45</v>
      </c>
      <c r="P34" s="17">
        <f>N34/(1-O34)</f>
        <v>10.636363636363638</v>
      </c>
    </row>
    <row r="35" spans="1:17" s="95" customFormat="1" ht="15.75" customHeight="1">
      <c r="B35" s="100">
        <v>14</v>
      </c>
      <c r="C35" s="100"/>
      <c r="D35" s="105" t="s">
        <v>100</v>
      </c>
      <c r="E35" s="116" t="s">
        <v>84</v>
      </c>
      <c r="G35" s="95">
        <v>5</v>
      </c>
      <c r="H35" s="107">
        <v>887</v>
      </c>
      <c r="I35" s="94"/>
      <c r="J35" s="50">
        <f t="shared" ref="J35" si="14">G35*H35</f>
        <v>4435</v>
      </c>
      <c r="K35" s="79" t="s">
        <v>81</v>
      </c>
      <c r="L35" s="119">
        <v>118.3</v>
      </c>
      <c r="M35" s="17">
        <v>0.45</v>
      </c>
      <c r="N35" s="111">
        <f t="shared" ref="N35" si="15">L35*M35*1000/100</f>
        <v>532.35</v>
      </c>
      <c r="O35" s="112">
        <v>0.4</v>
      </c>
      <c r="P35" s="17">
        <f t="shared" ref="P35" si="16">N35/(1-O35)</f>
        <v>887.25000000000011</v>
      </c>
      <c r="Q35" s="116" t="s">
        <v>83</v>
      </c>
    </row>
    <row r="36" spans="1:17" s="95" customFormat="1" ht="15.75" customHeight="1">
      <c r="B36" s="100">
        <v>15</v>
      </c>
      <c r="C36" s="100"/>
      <c r="D36" s="105" t="s">
        <v>70</v>
      </c>
      <c r="E36" s="102" t="s">
        <v>71</v>
      </c>
      <c r="F36" s="17"/>
      <c r="G36" s="95">
        <v>5</v>
      </c>
      <c r="H36" s="107">
        <v>43</v>
      </c>
      <c r="I36" s="50"/>
      <c r="J36" s="50">
        <f>G36*H36</f>
        <v>215</v>
      </c>
      <c r="K36" s="79" t="s">
        <v>81</v>
      </c>
      <c r="L36" s="108">
        <v>5.2</v>
      </c>
      <c r="M36" s="17">
        <v>0.45</v>
      </c>
      <c r="N36" s="111">
        <f>L36*M36*1000/100</f>
        <v>23.400000000000006</v>
      </c>
      <c r="O36" s="112">
        <f t="shared" si="2"/>
        <v>0.45</v>
      </c>
      <c r="P36" s="17">
        <f>N36/(1-O36)</f>
        <v>42.545454545454554</v>
      </c>
    </row>
    <row r="37" spans="1:17" s="95" customFormat="1" ht="15.75" customHeight="1">
      <c r="B37" s="100">
        <v>16</v>
      </c>
      <c r="C37" s="100"/>
      <c r="D37" s="105" t="s">
        <v>88</v>
      </c>
      <c r="E37" s="102" t="s">
        <v>93</v>
      </c>
      <c r="G37" s="95">
        <v>5</v>
      </c>
      <c r="H37" s="107">
        <v>75</v>
      </c>
      <c r="I37" s="94"/>
      <c r="J37" s="50">
        <f>G37*H37</f>
        <v>375</v>
      </c>
      <c r="K37" s="79" t="s">
        <v>81</v>
      </c>
      <c r="L37" s="95">
        <v>9.1</v>
      </c>
      <c r="M37" s="17">
        <v>0.45</v>
      </c>
      <c r="N37" s="111">
        <f>L37*M37*1000/100</f>
        <v>40.949999999999996</v>
      </c>
      <c r="O37" s="112">
        <f t="shared" si="2"/>
        <v>0.45</v>
      </c>
      <c r="P37" s="17">
        <f>N37/(1-O37)</f>
        <v>74.454545454545439</v>
      </c>
    </row>
    <row r="38" spans="1:17" s="95" customFormat="1" ht="15.75" customHeight="1">
      <c r="B38" s="100">
        <v>17</v>
      </c>
      <c r="C38" s="100"/>
      <c r="D38" s="105" t="s">
        <v>86</v>
      </c>
      <c r="E38" s="102" t="s">
        <v>91</v>
      </c>
      <c r="G38" s="95">
        <v>5</v>
      </c>
      <c r="H38" s="107">
        <v>43</v>
      </c>
      <c r="I38" s="50"/>
      <c r="J38" s="50">
        <f>G38*H38</f>
        <v>215</v>
      </c>
      <c r="K38" s="79" t="s">
        <v>81</v>
      </c>
      <c r="L38" s="108">
        <v>5.2</v>
      </c>
      <c r="M38" s="17">
        <v>0.45</v>
      </c>
      <c r="N38" s="111">
        <f>L38*M38*1000/100</f>
        <v>23.400000000000006</v>
      </c>
      <c r="O38" s="112">
        <f>$O$18</f>
        <v>0.45</v>
      </c>
      <c r="P38" s="17">
        <f>N38/(1-O38)</f>
        <v>42.545454545454554</v>
      </c>
    </row>
    <row r="39" spans="1:17" s="95" customFormat="1" ht="15.75" customHeight="1">
      <c r="B39" s="100">
        <v>18</v>
      </c>
      <c r="C39" s="100"/>
      <c r="D39" s="105" t="s">
        <v>75</v>
      </c>
      <c r="E39" s="102" t="s">
        <v>76</v>
      </c>
      <c r="F39" s="17"/>
      <c r="G39" s="95">
        <v>5</v>
      </c>
      <c r="H39" s="107">
        <v>43</v>
      </c>
      <c r="I39" s="94"/>
      <c r="J39" s="50">
        <f>G39*H39</f>
        <v>215</v>
      </c>
      <c r="K39" s="79" t="s">
        <v>81</v>
      </c>
      <c r="L39" s="109">
        <v>5.2</v>
      </c>
      <c r="M39" s="17">
        <v>0.45</v>
      </c>
      <c r="N39" s="111">
        <f>L39*M39*1000/100</f>
        <v>23.400000000000006</v>
      </c>
      <c r="O39" s="112">
        <f t="shared" si="2"/>
        <v>0.45</v>
      </c>
      <c r="P39" s="17">
        <f>N39/(1-O39)</f>
        <v>42.545454545454554</v>
      </c>
    </row>
    <row r="40" spans="1:17" s="95" customFormat="1" ht="15.75" customHeight="1">
      <c r="B40" s="100">
        <v>19</v>
      </c>
      <c r="C40" s="100"/>
      <c r="D40" s="105" t="s">
        <v>86</v>
      </c>
      <c r="E40" s="102" t="s">
        <v>91</v>
      </c>
      <c r="G40" s="95">
        <v>5</v>
      </c>
      <c r="H40" s="107">
        <v>43</v>
      </c>
      <c r="I40" s="50"/>
      <c r="J40" s="50">
        <f>G40*H40</f>
        <v>215</v>
      </c>
      <c r="K40" s="79" t="s">
        <v>81</v>
      </c>
      <c r="L40" s="108">
        <v>5.2</v>
      </c>
      <c r="M40" s="17">
        <v>0.45</v>
      </c>
      <c r="N40" s="111">
        <f>L40*M40*1000/100</f>
        <v>23.400000000000006</v>
      </c>
      <c r="O40" s="112">
        <f>$O$18</f>
        <v>0.45</v>
      </c>
      <c r="P40" s="17">
        <f>N40/(1-O40)</f>
        <v>42.545454545454554</v>
      </c>
    </row>
    <row r="41" spans="1:17" s="95" customFormat="1" ht="15.75" customHeight="1">
      <c r="B41" s="100">
        <v>20</v>
      </c>
      <c r="C41" s="100"/>
      <c r="D41" s="105" t="s">
        <v>89</v>
      </c>
      <c r="E41" s="102" t="s">
        <v>94</v>
      </c>
      <c r="G41" s="95">
        <v>5</v>
      </c>
      <c r="H41" s="107">
        <v>75</v>
      </c>
      <c r="I41" s="94"/>
      <c r="J41" s="50">
        <f t="shared" ref="J41:J42" si="17">G41*H41</f>
        <v>375</v>
      </c>
      <c r="K41" s="79" t="s">
        <v>81</v>
      </c>
      <c r="L41" s="95">
        <v>9.1</v>
      </c>
      <c r="M41" s="17">
        <v>0.45</v>
      </c>
      <c r="N41" s="111">
        <f t="shared" ref="N41:N42" si="18">L41*M41*1000/100</f>
        <v>40.949999999999996</v>
      </c>
      <c r="O41" s="112">
        <f t="shared" si="2"/>
        <v>0.45</v>
      </c>
      <c r="P41" s="17">
        <f t="shared" ref="P41:P42" si="19">N41/(1-O41)</f>
        <v>74.454545454545439</v>
      </c>
    </row>
    <row r="42" spans="1:17" s="95" customFormat="1" ht="15.75" customHeight="1">
      <c r="B42" s="100">
        <v>21</v>
      </c>
      <c r="C42" s="100"/>
      <c r="D42" s="105" t="s">
        <v>89</v>
      </c>
      <c r="E42" s="102" t="s">
        <v>94</v>
      </c>
      <c r="G42" s="95">
        <v>5</v>
      </c>
      <c r="H42" s="107">
        <v>75</v>
      </c>
      <c r="I42" s="94"/>
      <c r="J42" s="50">
        <f t="shared" si="17"/>
        <v>375</v>
      </c>
      <c r="K42" s="79" t="s">
        <v>81</v>
      </c>
      <c r="L42" s="95">
        <v>9.1</v>
      </c>
      <c r="M42" s="17">
        <v>0.45</v>
      </c>
      <c r="N42" s="111">
        <f t="shared" si="18"/>
        <v>40.949999999999996</v>
      </c>
      <c r="O42" s="112">
        <f t="shared" si="2"/>
        <v>0.45</v>
      </c>
      <c r="P42" s="17">
        <f t="shared" si="19"/>
        <v>74.454545454545439</v>
      </c>
    </row>
    <row r="43" spans="1:17" s="95" customFormat="1" ht="15.75" customHeight="1">
      <c r="B43" s="100">
        <v>22</v>
      </c>
      <c r="C43" s="100"/>
      <c r="D43" s="105" t="s">
        <v>77</v>
      </c>
      <c r="E43" s="102" t="s">
        <v>78</v>
      </c>
      <c r="F43" s="17"/>
      <c r="G43" s="95">
        <v>5</v>
      </c>
      <c r="H43" s="107">
        <v>75</v>
      </c>
      <c r="I43" s="94"/>
      <c r="J43" s="50">
        <f>G43*H43</f>
        <v>375</v>
      </c>
      <c r="K43" s="79" t="s">
        <v>81</v>
      </c>
      <c r="L43" s="117">
        <v>9.1</v>
      </c>
      <c r="M43" s="17">
        <v>0.45</v>
      </c>
      <c r="N43" s="111">
        <f>L43*M43*1000/100</f>
        <v>40.949999999999996</v>
      </c>
      <c r="O43" s="112">
        <f t="shared" si="2"/>
        <v>0.45</v>
      </c>
      <c r="P43" s="17">
        <f>N43/(1-O43)</f>
        <v>74.454545454545439</v>
      </c>
    </row>
    <row r="44" spans="1:17" ht="15.75" customHeight="1" thickBot="1">
      <c r="A44" s="17"/>
      <c r="B44" s="61"/>
      <c r="C44" s="62"/>
      <c r="D44" s="63"/>
      <c r="E44" s="64"/>
      <c r="F44" s="65"/>
      <c r="G44" s="93"/>
      <c r="H44" s="66"/>
      <c r="I44" s="67"/>
      <c r="J44" s="67"/>
      <c r="K44" s="80"/>
    </row>
    <row r="45" spans="1:17" ht="15.75" customHeight="1">
      <c r="A45" s="17"/>
      <c r="B45" s="11"/>
      <c r="C45" s="11"/>
      <c r="D45" s="12"/>
      <c r="E45" s="21"/>
      <c r="F45" s="11"/>
      <c r="G45" s="33" t="s">
        <v>26</v>
      </c>
      <c r="H45" s="51" t="s">
        <v>4</v>
      </c>
      <c r="I45" s="50"/>
      <c r="J45" s="50">
        <f>SUM(J21:J44)</f>
        <v>52221</v>
      </c>
      <c r="K45" s="60"/>
    </row>
    <row r="46" spans="1:17" ht="15.75" customHeight="1">
      <c r="A46" s="17"/>
      <c r="B46" s="11"/>
      <c r="C46" s="11"/>
      <c r="D46" s="12"/>
      <c r="E46" s="44"/>
      <c r="F46" s="42"/>
      <c r="G46" s="43" t="s">
        <v>19</v>
      </c>
      <c r="H46" s="52" t="s">
        <v>4</v>
      </c>
      <c r="I46" s="53"/>
      <c r="J46" s="53">
        <v>150</v>
      </c>
      <c r="K46" s="58"/>
    </row>
    <row r="47" spans="1:17" ht="15.75" customHeight="1">
      <c r="A47" s="17"/>
      <c r="B47" s="11"/>
      <c r="C47" s="11"/>
      <c r="D47" s="12"/>
      <c r="E47" s="45"/>
      <c r="F47" s="46"/>
      <c r="G47" s="57" t="s">
        <v>2</v>
      </c>
      <c r="H47" s="54" t="s">
        <v>4</v>
      </c>
      <c r="I47" s="55"/>
      <c r="J47" s="55">
        <v>0</v>
      </c>
      <c r="K47" s="59"/>
    </row>
    <row r="48" spans="1:17" ht="15.75" customHeight="1" thickBot="1">
      <c r="A48" s="17"/>
      <c r="B48" s="62"/>
      <c r="C48" s="62"/>
      <c r="D48" s="61"/>
      <c r="E48" s="70"/>
      <c r="F48" s="71"/>
      <c r="G48" s="72" t="s">
        <v>20</v>
      </c>
      <c r="H48" s="73" t="s">
        <v>4</v>
      </c>
      <c r="I48" s="74"/>
      <c r="J48" s="74"/>
      <c r="K48" s="75"/>
    </row>
    <row r="49" spans="1:230" ht="15.75" customHeight="1">
      <c r="A49" s="17"/>
      <c r="B49" s="11"/>
      <c r="C49" s="11"/>
      <c r="D49" s="12"/>
      <c r="E49" s="21"/>
      <c r="F49" s="11"/>
      <c r="G49" s="31" t="s">
        <v>33</v>
      </c>
      <c r="H49" s="51" t="s">
        <v>4</v>
      </c>
      <c r="I49" s="50"/>
      <c r="J49" s="50">
        <f>IF(J45&lt;150, 150, J45)</f>
        <v>52221</v>
      </c>
      <c r="K49" s="60"/>
    </row>
    <row r="50" spans="1:230" ht="15.75" customHeight="1" thickBot="1">
      <c r="A50" s="17"/>
      <c r="B50" s="62"/>
      <c r="C50" s="62"/>
      <c r="D50" s="61"/>
      <c r="E50" s="64"/>
      <c r="F50" s="62"/>
      <c r="G50" s="68" t="s">
        <v>32</v>
      </c>
      <c r="H50" s="66" t="s">
        <v>4</v>
      </c>
      <c r="I50" s="67"/>
      <c r="J50" s="67"/>
      <c r="K50" s="69"/>
    </row>
    <row r="51" spans="1:230" ht="15.75" customHeight="1">
      <c r="A51" s="17"/>
      <c r="B51" s="11"/>
      <c r="C51" s="11"/>
      <c r="D51" s="12"/>
      <c r="E51" s="17"/>
      <c r="F51" s="11"/>
      <c r="G51" s="56" t="s">
        <v>26</v>
      </c>
      <c r="H51" s="51" t="s">
        <v>4</v>
      </c>
      <c r="I51" s="50"/>
      <c r="J51" s="51">
        <f>SUM(J49:J50)</f>
        <v>52221</v>
      </c>
      <c r="K51" s="60"/>
    </row>
    <row r="52" spans="1:230" ht="15.75" customHeight="1">
      <c r="A52" s="17"/>
      <c r="B52" s="11"/>
      <c r="C52" s="11"/>
      <c r="D52" s="12"/>
      <c r="E52" s="17"/>
      <c r="F52" s="11"/>
      <c r="G52" s="56"/>
      <c r="H52" s="51"/>
      <c r="I52" s="50"/>
      <c r="J52" s="51"/>
      <c r="K52" s="60"/>
    </row>
    <row r="53" spans="1:230" s="17" customFormat="1" ht="15.75" customHeight="1">
      <c r="B53" s="27" t="s">
        <v>42</v>
      </c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1:230" s="17" customFormat="1" ht="15.75" customHeight="1">
      <c r="B54" s="18" t="s">
        <v>7</v>
      </c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1:230" s="17" customFormat="1" ht="15.75" customHeight="1">
      <c r="B55" s="18" t="s">
        <v>44</v>
      </c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1:230" s="17" customFormat="1" ht="15.75" customHeight="1">
      <c r="B56" s="18" t="s">
        <v>31</v>
      </c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1:230" s="17" customFormat="1" ht="15.75" customHeight="1">
      <c r="B57" s="18" t="s">
        <v>64</v>
      </c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1:230" s="17" customFormat="1" ht="15.75" customHeight="1">
      <c r="B58" s="87" t="s">
        <v>61</v>
      </c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1:230" s="17" customFormat="1" ht="15.75" customHeight="1">
      <c r="B59" s="87" t="s">
        <v>62</v>
      </c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1:230" s="17" customFormat="1" ht="15.75" customHeight="1">
      <c r="B60" s="87" t="s">
        <v>63</v>
      </c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1:230" s="17" customFormat="1" ht="15.75" customHeight="1">
      <c r="B61" s="87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1:230" s="17" customFormat="1" ht="15.75" customHeight="1">
      <c r="B62" s="87"/>
      <c r="D62" s="17" t="s">
        <v>101</v>
      </c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1:230" s="17" customFormat="1" ht="15.75" customHeight="1">
      <c r="B63" s="11"/>
      <c r="C63" s="11"/>
      <c r="D63" s="18"/>
      <c r="E63" s="11"/>
      <c r="F63" s="11"/>
      <c r="G63" s="13"/>
      <c r="H63" s="19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1:230" s="17" customFormat="1" ht="15.75" customHeight="1">
      <c r="C64" s="11"/>
      <c r="D64" s="76" t="s">
        <v>34</v>
      </c>
      <c r="E64" s="11"/>
      <c r="F64" s="11"/>
      <c r="G64" s="13"/>
      <c r="H64" s="14"/>
      <c r="I64" s="11"/>
      <c r="J64" s="78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/>
      <c r="C65" s="11"/>
      <c r="D65" s="56" t="s">
        <v>35</v>
      </c>
      <c r="E65" s="18" t="s">
        <v>54</v>
      </c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/>
      <c r="C66" s="11"/>
      <c r="D66" s="56"/>
      <c r="E66" s="18" t="s">
        <v>55</v>
      </c>
      <c r="F66" s="11"/>
      <c r="G66" s="13"/>
      <c r="H66" s="14"/>
      <c r="I66" s="11"/>
      <c r="J66" s="15"/>
      <c r="K66" s="16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D67" s="26" t="s">
        <v>36</v>
      </c>
      <c r="E67" s="90" t="s">
        <v>53</v>
      </c>
      <c r="K67" s="21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D68" s="26" t="s">
        <v>37</v>
      </c>
      <c r="E68" s="17" t="s">
        <v>5</v>
      </c>
      <c r="K68" s="21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D69" s="26" t="s">
        <v>38</v>
      </c>
      <c r="E69" s="22" t="s">
        <v>21</v>
      </c>
      <c r="K69" s="21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D70" s="26" t="s">
        <v>39</v>
      </c>
      <c r="E70" s="23" t="s">
        <v>48</v>
      </c>
      <c r="K70" s="21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s="17" customFormat="1" ht="15.75" customHeight="1">
      <c r="D71" s="26" t="s">
        <v>40</v>
      </c>
      <c r="E71" s="17" t="s">
        <v>49</v>
      </c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2:230" s="17" customFormat="1" ht="15.75" customHeight="1">
      <c r="B72" s="11"/>
      <c r="C72" s="11"/>
      <c r="D72" s="12" t="s">
        <v>41</v>
      </c>
      <c r="E72" s="11" t="s">
        <v>22</v>
      </c>
      <c r="F72" s="11"/>
      <c r="G72" s="13"/>
      <c r="H72" s="14"/>
      <c r="I72" s="11"/>
      <c r="J72" s="15"/>
      <c r="K72" s="16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</row>
    <row r="73" spans="2:230" s="17" customFormat="1" ht="15.75" customHeight="1">
      <c r="B73" s="11"/>
      <c r="C73" s="11"/>
      <c r="D73" s="12"/>
      <c r="E73" s="11"/>
      <c r="F73" s="11"/>
      <c r="G73" s="13"/>
      <c r="H73" s="14"/>
      <c r="I73" s="11"/>
      <c r="J73" s="15"/>
      <c r="K73" s="16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0"/>
      <c r="GK73" s="40"/>
      <c r="GL73" s="40"/>
      <c r="GM73" s="40"/>
      <c r="GN73" s="40"/>
      <c r="GO73" s="40"/>
      <c r="GP73" s="40"/>
      <c r="GQ73" s="40"/>
      <c r="GR73" s="40"/>
      <c r="GS73" s="40"/>
      <c r="GT73" s="40"/>
      <c r="GU73" s="40"/>
      <c r="GV73" s="40"/>
      <c r="GW73" s="40"/>
      <c r="GX73" s="40"/>
      <c r="GY73" s="40"/>
      <c r="GZ73" s="40"/>
      <c r="HA73" s="40"/>
      <c r="HB73" s="40"/>
      <c r="HC73" s="40"/>
      <c r="HD73" s="40"/>
      <c r="HE73" s="40"/>
      <c r="HF73" s="40"/>
      <c r="HG73" s="40"/>
      <c r="HH73" s="40"/>
      <c r="HI73" s="40"/>
      <c r="HJ73" s="40"/>
      <c r="HK73" s="40"/>
      <c r="HL73" s="40"/>
      <c r="HM73" s="40"/>
      <c r="HN73" s="40"/>
      <c r="HO73" s="40"/>
      <c r="HP73" s="40"/>
      <c r="HQ73" s="40"/>
      <c r="HR73" s="40"/>
      <c r="HS73" s="40"/>
      <c r="HT73" s="40"/>
      <c r="HU73" s="40"/>
      <c r="HV73" s="40"/>
    </row>
    <row r="74" spans="2:230" s="17" customFormat="1" ht="15.75" customHeight="1">
      <c r="B74" s="11" t="s">
        <v>43</v>
      </c>
      <c r="C74" s="11"/>
      <c r="D74" s="12"/>
      <c r="E74" s="11"/>
      <c r="F74" s="11"/>
      <c r="G74" s="13"/>
      <c r="H74" s="14"/>
      <c r="I74" s="11"/>
      <c r="J74" s="15"/>
      <c r="K74" s="16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  <c r="FP74" s="40"/>
      <c r="FQ74" s="40"/>
      <c r="FR74" s="40"/>
      <c r="FS74" s="40"/>
      <c r="FT74" s="40"/>
      <c r="FU74" s="40"/>
      <c r="FV74" s="40"/>
      <c r="FW74" s="40"/>
      <c r="FX74" s="40"/>
      <c r="FY74" s="40"/>
      <c r="FZ74" s="40"/>
      <c r="GA74" s="40"/>
      <c r="GB74" s="40"/>
      <c r="GC74" s="40"/>
      <c r="GD74" s="40"/>
      <c r="GE74" s="40"/>
      <c r="GF74" s="40"/>
      <c r="GG74" s="40"/>
      <c r="GH74" s="40"/>
      <c r="GI74" s="40"/>
      <c r="GJ74" s="40"/>
      <c r="GK74" s="40"/>
      <c r="GL74" s="40"/>
      <c r="GM74" s="40"/>
      <c r="GN74" s="40"/>
      <c r="GO74" s="40"/>
      <c r="GP74" s="40"/>
      <c r="GQ74" s="40"/>
      <c r="GR74" s="40"/>
      <c r="GS74" s="40"/>
      <c r="GT74" s="40"/>
      <c r="GU74" s="40"/>
      <c r="GV74" s="40"/>
      <c r="GW74" s="40"/>
      <c r="GX74" s="40"/>
      <c r="GY74" s="40"/>
      <c r="GZ74" s="40"/>
      <c r="HA74" s="40"/>
      <c r="HB74" s="40"/>
      <c r="HC74" s="40"/>
      <c r="HD74" s="40"/>
      <c r="HE74" s="40"/>
      <c r="HF74" s="40"/>
      <c r="HG74" s="40"/>
      <c r="HH74" s="40"/>
      <c r="HI74" s="40"/>
      <c r="HJ74" s="40"/>
      <c r="HK74" s="40"/>
      <c r="HL74" s="40"/>
      <c r="HM74" s="40"/>
      <c r="HN74" s="40"/>
      <c r="HO74" s="40"/>
      <c r="HP74" s="40"/>
      <c r="HQ74" s="40"/>
      <c r="HR74" s="40"/>
      <c r="HS74" s="40"/>
      <c r="HT74" s="40"/>
      <c r="HU74" s="40"/>
      <c r="HV74" s="40"/>
    </row>
    <row r="75" spans="2:230" s="17" customFormat="1" ht="15.75" customHeight="1">
      <c r="B75" s="11"/>
      <c r="C75" s="11"/>
      <c r="D75" s="12"/>
      <c r="E75" s="11"/>
      <c r="F75" s="11"/>
      <c r="G75" s="13"/>
      <c r="H75" s="14"/>
      <c r="I75" s="11"/>
      <c r="J75" s="15"/>
      <c r="K75" s="16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/>
      <c r="CY75" s="40"/>
      <c r="CZ75" s="40"/>
      <c r="DA75" s="40"/>
      <c r="DB75" s="40"/>
      <c r="DC75" s="40"/>
      <c r="DD75" s="40"/>
      <c r="DE75" s="40"/>
      <c r="DF75" s="40"/>
      <c r="DG75" s="40"/>
      <c r="DH75" s="40"/>
      <c r="DI75" s="40"/>
      <c r="DJ75" s="40"/>
      <c r="DK75" s="40"/>
      <c r="DL75" s="40"/>
      <c r="DM75" s="40"/>
      <c r="DN75" s="40"/>
      <c r="DO75" s="40"/>
      <c r="DP75" s="40"/>
      <c r="DQ75" s="40"/>
      <c r="DR75" s="40"/>
      <c r="DS75" s="40"/>
      <c r="DT75" s="40"/>
      <c r="DU75" s="40"/>
      <c r="DV75" s="40"/>
      <c r="DW75" s="40"/>
      <c r="DX75" s="40"/>
      <c r="DY75" s="40"/>
      <c r="DZ75" s="40"/>
      <c r="EA75" s="40"/>
      <c r="EB75" s="40"/>
      <c r="EC75" s="40"/>
      <c r="ED75" s="40"/>
      <c r="EE75" s="40"/>
      <c r="EF75" s="40"/>
      <c r="EG75" s="40"/>
      <c r="EH75" s="40"/>
      <c r="EI75" s="40"/>
      <c r="EJ75" s="40"/>
      <c r="EK75" s="40"/>
      <c r="EL75" s="40"/>
      <c r="EM75" s="40"/>
      <c r="EN75" s="40"/>
      <c r="EO75" s="40"/>
      <c r="EP75" s="40"/>
      <c r="EQ75" s="40"/>
      <c r="ER75" s="40"/>
      <c r="ES75" s="40"/>
      <c r="ET75" s="40"/>
      <c r="EU75" s="40"/>
      <c r="EV75" s="40"/>
      <c r="EW75" s="40"/>
      <c r="EX75" s="40"/>
      <c r="EY75" s="40"/>
      <c r="EZ75" s="40"/>
      <c r="FA75" s="40"/>
      <c r="FB75" s="40"/>
      <c r="FC75" s="40"/>
      <c r="FD75" s="40"/>
      <c r="FE75" s="40"/>
      <c r="FF75" s="40"/>
      <c r="FG75" s="40"/>
      <c r="FH75" s="40"/>
      <c r="FI75" s="40"/>
      <c r="FJ75" s="40"/>
      <c r="FK75" s="40"/>
      <c r="FL75" s="40"/>
      <c r="FM75" s="40"/>
      <c r="FN75" s="40"/>
      <c r="FO75" s="40"/>
      <c r="FP75" s="40"/>
      <c r="FQ75" s="40"/>
      <c r="FR75" s="40"/>
      <c r="FS75" s="40"/>
      <c r="FT75" s="40"/>
      <c r="FU75" s="40"/>
      <c r="FV75" s="40"/>
      <c r="FW75" s="40"/>
      <c r="FX75" s="40"/>
      <c r="FY75" s="40"/>
      <c r="FZ75" s="40"/>
      <c r="GA75" s="40"/>
      <c r="GB75" s="40"/>
      <c r="GC75" s="40"/>
      <c r="GD75" s="40"/>
      <c r="GE75" s="40"/>
      <c r="GF75" s="40"/>
      <c r="GG75" s="40"/>
      <c r="GH75" s="40"/>
      <c r="GI75" s="40"/>
      <c r="GJ75" s="40"/>
      <c r="GK75" s="40"/>
      <c r="GL75" s="40"/>
      <c r="GM75" s="40"/>
      <c r="GN75" s="40"/>
      <c r="GO75" s="40"/>
      <c r="GP75" s="40"/>
      <c r="GQ75" s="40"/>
      <c r="GR75" s="40"/>
      <c r="GS75" s="40"/>
      <c r="GT75" s="40"/>
      <c r="GU75" s="40"/>
      <c r="GV75" s="40"/>
      <c r="GW75" s="40"/>
      <c r="GX75" s="40"/>
      <c r="GY75" s="40"/>
      <c r="GZ75" s="40"/>
      <c r="HA75" s="40"/>
      <c r="HB75" s="40"/>
      <c r="HC75" s="40"/>
      <c r="HD75" s="40"/>
      <c r="HE75" s="40"/>
      <c r="HF75" s="40"/>
      <c r="HG75" s="40"/>
      <c r="HH75" s="40"/>
      <c r="HI75" s="40"/>
      <c r="HJ75" s="40"/>
      <c r="HK75" s="40"/>
      <c r="HL75" s="40"/>
      <c r="HM75" s="40"/>
      <c r="HN75" s="40"/>
      <c r="HO75" s="40"/>
      <c r="HP75" s="40"/>
      <c r="HQ75" s="40"/>
      <c r="HR75" s="40"/>
      <c r="HS75" s="40"/>
      <c r="HT75" s="40"/>
      <c r="HU75" s="40"/>
      <c r="HV75" s="40"/>
    </row>
    <row r="76" spans="2:230" s="17" customFormat="1" ht="15.75" customHeight="1">
      <c r="B76" s="11"/>
      <c r="C76" s="11"/>
      <c r="D76" s="12"/>
      <c r="E76" s="11"/>
      <c r="F76" s="11"/>
      <c r="G76" s="13"/>
      <c r="H76" s="14"/>
      <c r="I76" s="11"/>
      <c r="J76" s="15"/>
      <c r="K76" s="16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  <c r="DD76" s="40"/>
      <c r="DE76" s="40"/>
      <c r="DF76" s="40"/>
      <c r="DG76" s="40"/>
      <c r="DH76" s="40"/>
      <c r="DI76" s="40"/>
      <c r="DJ76" s="40"/>
      <c r="DK76" s="40"/>
      <c r="DL76" s="40"/>
      <c r="DM76" s="40"/>
      <c r="DN76" s="40"/>
      <c r="DO76" s="40"/>
      <c r="DP76" s="40"/>
      <c r="DQ76" s="40"/>
      <c r="DR76" s="40"/>
      <c r="DS76" s="40"/>
      <c r="DT76" s="40"/>
      <c r="DU76" s="40"/>
      <c r="DV76" s="40"/>
      <c r="DW76" s="40"/>
      <c r="DX76" s="40"/>
      <c r="DY76" s="40"/>
      <c r="DZ76" s="40"/>
      <c r="EA76" s="40"/>
      <c r="EB76" s="40"/>
      <c r="EC76" s="40"/>
      <c r="ED76" s="40"/>
      <c r="EE76" s="40"/>
      <c r="EF76" s="40"/>
      <c r="EG76" s="40"/>
      <c r="EH76" s="40"/>
      <c r="EI76" s="40"/>
      <c r="EJ76" s="40"/>
      <c r="EK76" s="40"/>
      <c r="EL76" s="40"/>
      <c r="EM76" s="40"/>
      <c r="EN76" s="40"/>
      <c r="EO76" s="40"/>
      <c r="EP76" s="40"/>
      <c r="EQ76" s="40"/>
      <c r="ER76" s="40"/>
      <c r="ES76" s="40"/>
      <c r="ET76" s="40"/>
      <c r="EU76" s="40"/>
      <c r="EV76" s="40"/>
      <c r="EW76" s="40"/>
      <c r="EX76" s="40"/>
      <c r="EY76" s="40"/>
      <c r="EZ76" s="40"/>
      <c r="FA76" s="40"/>
      <c r="FB76" s="40"/>
      <c r="FC76" s="40"/>
      <c r="FD76" s="40"/>
      <c r="FE76" s="40"/>
      <c r="FF76" s="40"/>
      <c r="FG76" s="40"/>
      <c r="FH76" s="40"/>
      <c r="FI76" s="40"/>
      <c r="FJ76" s="40"/>
      <c r="FK76" s="40"/>
      <c r="FL76" s="40"/>
      <c r="FM76" s="40"/>
      <c r="FN76" s="40"/>
      <c r="FO76" s="40"/>
      <c r="FP76" s="40"/>
      <c r="FQ76" s="40"/>
      <c r="FR76" s="40"/>
      <c r="FS76" s="40"/>
      <c r="FT76" s="40"/>
      <c r="FU76" s="40"/>
      <c r="FV76" s="40"/>
      <c r="FW76" s="40"/>
      <c r="FX76" s="40"/>
      <c r="FY76" s="40"/>
      <c r="FZ76" s="40"/>
      <c r="GA76" s="40"/>
      <c r="GB76" s="40"/>
      <c r="GC76" s="40"/>
      <c r="GD76" s="40"/>
      <c r="GE76" s="40"/>
      <c r="GF76" s="40"/>
      <c r="GG76" s="40"/>
      <c r="GH76" s="40"/>
      <c r="GI76" s="40"/>
      <c r="GJ76" s="40"/>
      <c r="GK76" s="40"/>
      <c r="GL76" s="40"/>
      <c r="GM76" s="40"/>
      <c r="GN76" s="40"/>
      <c r="GO76" s="40"/>
      <c r="GP76" s="40"/>
      <c r="GQ76" s="40"/>
      <c r="GR76" s="40"/>
      <c r="GS76" s="40"/>
      <c r="GT76" s="40"/>
      <c r="GU76" s="40"/>
      <c r="GV76" s="40"/>
      <c r="GW76" s="40"/>
      <c r="GX76" s="40"/>
      <c r="GY76" s="40"/>
      <c r="GZ76" s="40"/>
      <c r="HA76" s="40"/>
      <c r="HB76" s="40"/>
      <c r="HC76" s="40"/>
      <c r="HD76" s="40"/>
      <c r="HE76" s="40"/>
      <c r="HF76" s="40"/>
      <c r="HG76" s="40"/>
      <c r="HH76" s="40"/>
      <c r="HI76" s="40"/>
      <c r="HJ76" s="40"/>
      <c r="HK76" s="40"/>
      <c r="HL76" s="40"/>
      <c r="HM76" s="40"/>
      <c r="HN76" s="40"/>
      <c r="HO76" s="40"/>
      <c r="HP76" s="40"/>
      <c r="HQ76" s="40"/>
      <c r="HR76" s="40"/>
      <c r="HS76" s="40"/>
      <c r="HT76" s="40"/>
      <c r="HU76" s="40"/>
      <c r="HV76" s="40"/>
    </row>
    <row r="77" spans="2:230" s="17" customFormat="1" ht="15.75" customHeight="1">
      <c r="B77" s="8"/>
      <c r="C77" s="8"/>
      <c r="D77" s="11"/>
      <c r="E77" s="11"/>
      <c r="F77" s="11"/>
      <c r="G77" s="24"/>
      <c r="H77" s="11"/>
      <c r="I77" s="11"/>
      <c r="J77" s="24"/>
      <c r="K77" s="25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0"/>
      <c r="EO77" s="40"/>
      <c r="EP77" s="40"/>
      <c r="EQ77" s="40"/>
      <c r="ER77" s="40"/>
      <c r="ES77" s="40"/>
      <c r="ET77" s="40"/>
      <c r="EU77" s="40"/>
      <c r="EV77" s="40"/>
      <c r="EW77" s="40"/>
      <c r="EX77" s="40"/>
      <c r="EY77" s="40"/>
      <c r="EZ77" s="40"/>
      <c r="FA77" s="40"/>
      <c r="FB77" s="40"/>
      <c r="FC77" s="40"/>
      <c r="FD77" s="40"/>
      <c r="FE77" s="40"/>
      <c r="FF77" s="40"/>
      <c r="FG77" s="40"/>
      <c r="FH77" s="40"/>
      <c r="FI77" s="40"/>
      <c r="FJ77" s="40"/>
      <c r="FK77" s="40"/>
      <c r="FL77" s="40"/>
      <c r="FM77" s="40"/>
      <c r="FN77" s="40"/>
      <c r="FO77" s="40"/>
      <c r="FP77" s="40"/>
      <c r="FQ77" s="40"/>
      <c r="FR77" s="40"/>
      <c r="FS77" s="40"/>
      <c r="FT77" s="40"/>
      <c r="FU77" s="40"/>
      <c r="FV77" s="40"/>
      <c r="FW77" s="40"/>
      <c r="FX77" s="40"/>
      <c r="FY77" s="40"/>
      <c r="FZ77" s="40"/>
      <c r="GA77" s="40"/>
      <c r="GB77" s="40"/>
      <c r="GC77" s="40"/>
      <c r="GD77" s="40"/>
      <c r="GE77" s="40"/>
      <c r="GF77" s="40"/>
      <c r="GG77" s="40"/>
      <c r="GH77" s="40"/>
      <c r="GI77" s="40"/>
      <c r="GJ77" s="40"/>
      <c r="GK77" s="40"/>
      <c r="GL77" s="40"/>
      <c r="GM77" s="40"/>
      <c r="GN77" s="40"/>
      <c r="GO77" s="40"/>
      <c r="GP77" s="40"/>
      <c r="GQ77" s="40"/>
      <c r="GR77" s="40"/>
      <c r="GS77" s="40"/>
      <c r="GT77" s="40"/>
      <c r="GU77" s="40"/>
      <c r="GV77" s="40"/>
      <c r="GW77" s="40"/>
      <c r="GX77" s="40"/>
      <c r="GY77" s="40"/>
      <c r="GZ77" s="40"/>
      <c r="HA77" s="40"/>
      <c r="HB77" s="40"/>
      <c r="HC77" s="40"/>
      <c r="HD77" s="40"/>
      <c r="HE77" s="40"/>
      <c r="HF77" s="40"/>
      <c r="HG77" s="40"/>
      <c r="HH77" s="40"/>
      <c r="HI77" s="40"/>
      <c r="HJ77" s="40"/>
      <c r="HK77" s="40"/>
      <c r="HL77" s="40"/>
      <c r="HM77" s="40"/>
      <c r="HN77" s="40"/>
      <c r="HO77" s="40"/>
      <c r="HP77" s="40"/>
      <c r="HQ77" s="40"/>
      <c r="HR77" s="40"/>
      <c r="HS77" s="40"/>
      <c r="HT77" s="40"/>
      <c r="HU77" s="40"/>
      <c r="HV77" s="40"/>
    </row>
    <row r="78" spans="2:230" s="17" customFormat="1" ht="15.75" customHeight="1">
      <c r="B78" s="11" t="s">
        <v>59</v>
      </c>
      <c r="C78" s="11"/>
      <c r="D78" s="11"/>
      <c r="E78" s="11"/>
      <c r="F78" s="11"/>
      <c r="G78" s="24"/>
      <c r="H78" s="11"/>
      <c r="I78" s="11"/>
      <c r="J78" s="24"/>
      <c r="K78" s="24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  <c r="DD78" s="40"/>
      <c r="DE78" s="40"/>
      <c r="DF78" s="40"/>
      <c r="DG78" s="40"/>
      <c r="DH78" s="40"/>
      <c r="DI78" s="40"/>
      <c r="DJ78" s="40"/>
      <c r="DK78" s="40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A78" s="40"/>
      <c r="EB78" s="40"/>
      <c r="EC78" s="40"/>
      <c r="ED78" s="40"/>
      <c r="EE78" s="40"/>
      <c r="EF78" s="40"/>
      <c r="EG78" s="40"/>
      <c r="EH78" s="40"/>
      <c r="EI78" s="40"/>
      <c r="EJ78" s="40"/>
      <c r="EK78" s="40"/>
      <c r="EL78" s="40"/>
      <c r="EM78" s="40"/>
      <c r="EN78" s="40"/>
      <c r="EO78" s="40"/>
      <c r="EP78" s="40"/>
      <c r="EQ78" s="40"/>
      <c r="ER78" s="40"/>
      <c r="ES78" s="40"/>
      <c r="ET78" s="40"/>
      <c r="EU78" s="40"/>
      <c r="EV78" s="40"/>
      <c r="EW78" s="40"/>
      <c r="EX78" s="40"/>
      <c r="EY78" s="40"/>
      <c r="EZ78" s="40"/>
      <c r="FA78" s="40"/>
      <c r="FB78" s="40"/>
      <c r="FC78" s="40"/>
      <c r="FD78" s="40"/>
      <c r="FE78" s="40"/>
      <c r="FF78" s="40"/>
      <c r="FG78" s="40"/>
      <c r="FH78" s="40"/>
      <c r="FI78" s="40"/>
      <c r="FJ78" s="40"/>
      <c r="FK78" s="40"/>
      <c r="FL78" s="40"/>
      <c r="FM78" s="40"/>
      <c r="FN78" s="40"/>
      <c r="FO78" s="40"/>
      <c r="FP78" s="40"/>
      <c r="FQ78" s="40"/>
      <c r="FR78" s="40"/>
      <c r="FS78" s="40"/>
      <c r="FT78" s="40"/>
      <c r="FU78" s="40"/>
      <c r="FV78" s="40"/>
      <c r="FW78" s="40"/>
      <c r="FX78" s="40"/>
      <c r="FY78" s="40"/>
      <c r="FZ78" s="40"/>
      <c r="GA78" s="40"/>
      <c r="GB78" s="40"/>
      <c r="GC78" s="40"/>
      <c r="GD78" s="40"/>
      <c r="GE78" s="40"/>
      <c r="GF78" s="40"/>
      <c r="GG78" s="40"/>
      <c r="GH78" s="40"/>
      <c r="GI78" s="40"/>
      <c r="GJ78" s="40"/>
      <c r="GK78" s="40"/>
      <c r="GL78" s="40"/>
      <c r="GM78" s="40"/>
      <c r="GN78" s="40"/>
      <c r="GO78" s="40"/>
      <c r="GP78" s="40"/>
      <c r="GQ78" s="40"/>
      <c r="GR78" s="40"/>
      <c r="GS78" s="40"/>
      <c r="GT78" s="40"/>
      <c r="GU78" s="40"/>
      <c r="GV78" s="40"/>
      <c r="GW78" s="40"/>
      <c r="GX78" s="40"/>
      <c r="GY78" s="40"/>
      <c r="GZ78" s="40"/>
      <c r="HA78" s="40"/>
      <c r="HB78" s="40"/>
      <c r="HC78" s="40"/>
      <c r="HD78" s="40"/>
      <c r="HE78" s="40"/>
      <c r="HF78" s="40"/>
      <c r="HG78" s="40"/>
      <c r="HH78" s="40"/>
      <c r="HI78" s="40"/>
      <c r="HJ78" s="40"/>
      <c r="HK78" s="40"/>
      <c r="HL78" s="40"/>
      <c r="HM78" s="40"/>
      <c r="HN78" s="40"/>
      <c r="HO78" s="40"/>
      <c r="HP78" s="40"/>
      <c r="HQ78" s="40"/>
      <c r="HR78" s="40"/>
      <c r="HS78" s="40"/>
      <c r="HT78" s="40"/>
      <c r="HU78" s="40"/>
      <c r="HV78" s="40"/>
    </row>
    <row r="79" spans="2:230" s="17" customFormat="1" ht="15.75" customHeight="1">
      <c r="B79" s="11" t="s">
        <v>58</v>
      </c>
      <c r="C79" s="8"/>
      <c r="D79" s="11"/>
      <c r="E79" s="11"/>
      <c r="F79" s="11"/>
      <c r="G79" s="24"/>
      <c r="H79" s="11"/>
      <c r="I79" s="11"/>
      <c r="J79" s="24"/>
      <c r="K79" s="24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0"/>
      <c r="CA79" s="40"/>
      <c r="CB79" s="40"/>
      <c r="CC79" s="40"/>
      <c r="CD79" s="40"/>
      <c r="CE79" s="40"/>
      <c r="CF79" s="40"/>
      <c r="CG79" s="40"/>
      <c r="CH79" s="40"/>
      <c r="CI79" s="40"/>
      <c r="CJ79" s="40"/>
      <c r="CK79" s="40"/>
      <c r="CL79" s="40"/>
      <c r="CM79" s="40"/>
      <c r="CN79" s="40"/>
      <c r="CO79" s="40"/>
      <c r="CP79" s="40"/>
      <c r="CQ79" s="40"/>
      <c r="CR79" s="40"/>
      <c r="CS79" s="40"/>
      <c r="CT79" s="40"/>
      <c r="CU79" s="40"/>
      <c r="CV79" s="40"/>
      <c r="CW79" s="40"/>
      <c r="CX79" s="40"/>
      <c r="CY79" s="40"/>
      <c r="CZ79" s="40"/>
      <c r="DA79" s="40"/>
      <c r="DB79" s="40"/>
      <c r="DC79" s="40"/>
      <c r="DD79" s="40"/>
      <c r="DE79" s="40"/>
      <c r="DF79" s="40"/>
      <c r="DG79" s="40"/>
      <c r="DH79" s="40"/>
      <c r="DI79" s="40"/>
      <c r="DJ79" s="40"/>
      <c r="DK79" s="40"/>
      <c r="DL79" s="40"/>
      <c r="DM79" s="40"/>
      <c r="DN79" s="40"/>
      <c r="DO79" s="40"/>
      <c r="DP79" s="40"/>
      <c r="DQ79" s="40"/>
      <c r="DR79" s="40"/>
      <c r="DS79" s="40"/>
      <c r="DT79" s="40"/>
      <c r="DU79" s="40"/>
      <c r="DV79" s="40"/>
      <c r="DW79" s="40"/>
      <c r="DX79" s="40"/>
      <c r="DY79" s="40"/>
      <c r="DZ79" s="40"/>
      <c r="EA79" s="40"/>
      <c r="EB79" s="40"/>
      <c r="EC79" s="40"/>
      <c r="ED79" s="40"/>
      <c r="EE79" s="40"/>
      <c r="EF79" s="40"/>
      <c r="EG79" s="40"/>
      <c r="EH79" s="40"/>
      <c r="EI79" s="40"/>
      <c r="EJ79" s="40"/>
      <c r="EK79" s="40"/>
      <c r="EL79" s="40"/>
      <c r="EM79" s="40"/>
      <c r="EN79" s="40"/>
      <c r="EO79" s="40"/>
      <c r="EP79" s="40"/>
      <c r="EQ79" s="40"/>
      <c r="ER79" s="40"/>
      <c r="ES79" s="40"/>
      <c r="ET79" s="40"/>
      <c r="EU79" s="40"/>
      <c r="EV79" s="40"/>
      <c r="EW79" s="40"/>
      <c r="EX79" s="40"/>
      <c r="EY79" s="40"/>
      <c r="EZ79" s="40"/>
      <c r="FA79" s="40"/>
      <c r="FB79" s="40"/>
      <c r="FC79" s="40"/>
      <c r="FD79" s="40"/>
      <c r="FE79" s="40"/>
      <c r="FF79" s="40"/>
      <c r="FG79" s="40"/>
      <c r="FH79" s="40"/>
      <c r="FI79" s="40"/>
      <c r="FJ79" s="40"/>
      <c r="FK79" s="40"/>
      <c r="FL79" s="40"/>
      <c r="FM79" s="40"/>
      <c r="FN79" s="40"/>
      <c r="FO79" s="40"/>
      <c r="FP79" s="40"/>
      <c r="FQ79" s="40"/>
      <c r="FR79" s="40"/>
      <c r="FS79" s="40"/>
      <c r="FT79" s="40"/>
      <c r="FU79" s="40"/>
      <c r="FV79" s="40"/>
      <c r="FW79" s="40"/>
      <c r="FX79" s="40"/>
      <c r="FY79" s="40"/>
      <c r="FZ79" s="40"/>
      <c r="GA79" s="40"/>
      <c r="GB79" s="40"/>
      <c r="GC79" s="40"/>
      <c r="GD79" s="40"/>
      <c r="GE79" s="40"/>
      <c r="GF79" s="40"/>
      <c r="GG79" s="40"/>
      <c r="GH79" s="40"/>
      <c r="GI79" s="40"/>
      <c r="GJ79" s="40"/>
      <c r="GK79" s="40"/>
      <c r="GL79" s="40"/>
      <c r="GM79" s="40"/>
      <c r="GN79" s="40"/>
      <c r="GO79" s="40"/>
      <c r="GP79" s="40"/>
      <c r="GQ79" s="40"/>
      <c r="GR79" s="40"/>
      <c r="GS79" s="40"/>
      <c r="GT79" s="40"/>
      <c r="GU79" s="40"/>
      <c r="GV79" s="40"/>
      <c r="GW79" s="40"/>
      <c r="GX79" s="40"/>
      <c r="GY79" s="40"/>
      <c r="GZ79" s="40"/>
      <c r="HA79" s="40"/>
      <c r="HB79" s="40"/>
      <c r="HC79" s="40"/>
      <c r="HD79" s="40"/>
      <c r="HE79" s="40"/>
      <c r="HF79" s="40"/>
      <c r="HG79" s="40"/>
      <c r="HH79" s="40"/>
      <c r="HI79" s="40"/>
      <c r="HJ79" s="40"/>
      <c r="HK79" s="40"/>
      <c r="HL79" s="40"/>
      <c r="HM79" s="40"/>
      <c r="HN79" s="40"/>
      <c r="HO79" s="40"/>
      <c r="HP79" s="40"/>
      <c r="HQ79" s="40"/>
      <c r="HR79" s="40"/>
      <c r="HS79" s="40"/>
      <c r="HT79" s="40"/>
      <c r="HU79" s="40"/>
      <c r="HV79" s="40"/>
    </row>
    <row r="80" spans="2:230" ht="15.75" customHeight="1">
      <c r="B80" s="8"/>
      <c r="C80" s="8"/>
      <c r="D80" s="5"/>
      <c r="E80" s="6"/>
      <c r="F80" s="6"/>
      <c r="G80" s="7"/>
      <c r="H80" s="6"/>
      <c r="I80" s="6"/>
      <c r="J80" s="7"/>
      <c r="K80" s="7"/>
    </row>
    <row r="81" spans="2:11" ht="15.75" customHeight="1">
      <c r="B81" s="8"/>
      <c r="C81" s="8"/>
      <c r="D81" s="5"/>
      <c r="E81" s="6"/>
      <c r="F81" s="6"/>
      <c r="G81" s="7"/>
      <c r="H81" s="6"/>
      <c r="I81" s="6"/>
      <c r="J81" s="7"/>
      <c r="K81" s="7"/>
    </row>
    <row r="82" spans="2:11" ht="15.75" customHeight="1">
      <c r="B82" s="2"/>
      <c r="C82" s="2"/>
      <c r="D82" s="2"/>
      <c r="E82" s="2"/>
      <c r="F82" s="2"/>
      <c r="G82" s="7"/>
      <c r="H82" s="2"/>
      <c r="I82" s="2"/>
      <c r="J82" s="2"/>
      <c r="K82" s="2"/>
    </row>
    <row r="83" spans="2:11" ht="15.75" customHeight="1">
      <c r="B83" s="2"/>
      <c r="C83" s="2"/>
      <c r="D83" s="2"/>
      <c r="E83" s="2"/>
      <c r="F83" s="2"/>
      <c r="G83" s="7"/>
      <c r="H83" s="2"/>
      <c r="I83" s="2"/>
      <c r="J83" s="2"/>
      <c r="K83" s="2"/>
    </row>
    <row r="84" spans="2:11" ht="15.75" customHeight="1">
      <c r="B84" s="2"/>
      <c r="C84" s="2"/>
      <c r="D84" s="2"/>
      <c r="E84" s="2"/>
      <c r="F84" s="2"/>
      <c r="G84" s="7"/>
      <c r="H84" s="2"/>
      <c r="I84" s="2"/>
      <c r="J84" s="2"/>
      <c r="K84" s="2"/>
    </row>
    <row r="85" spans="2:11" ht="15.75" customHeight="1"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2:11" ht="15.75" customHeight="1">
      <c r="B86" s="2"/>
      <c r="C86" s="2"/>
      <c r="D86" s="2"/>
      <c r="E86" s="2"/>
      <c r="F86" s="2"/>
      <c r="G86" s="2"/>
      <c r="H86" s="2"/>
      <c r="I86" s="2"/>
      <c r="J86" s="2"/>
      <c r="K86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68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2012-05-23T09:13:53Z</cp:lastPrinted>
  <dcterms:created xsi:type="dcterms:W3CDTF">2000-06-29T05:08:18Z</dcterms:created>
  <dcterms:modified xsi:type="dcterms:W3CDTF">2012-05-24T12:21:47Z</dcterms:modified>
</cp:coreProperties>
</file>