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30" i="1" l="1"/>
  <c r="J29" i="1"/>
  <c r="J27" i="1"/>
  <c r="J26" i="1"/>
  <c r="J25" i="1"/>
  <c r="J24" i="1"/>
  <c r="P30" i="1"/>
  <c r="N30" i="1"/>
  <c r="N29" i="1"/>
  <c r="P29" i="1" s="1"/>
  <c r="N27" i="1"/>
  <c r="P27" i="1" s="1"/>
  <c r="P26" i="1"/>
  <c r="N26" i="1"/>
  <c r="N25" i="1"/>
  <c r="P25" i="1" s="1"/>
  <c r="P24" i="1"/>
  <c r="N24" i="1"/>
  <c r="P23" i="1"/>
  <c r="N23" i="1"/>
  <c r="J32" i="1" l="1"/>
  <c r="J36" i="1" s="1"/>
  <c r="J38" i="1" s="1"/>
  <c r="J23" i="1"/>
</calcChain>
</file>

<file path=xl/sharedStrings.xml><?xml version="1.0" encoding="utf-8"?>
<sst xmlns="http://schemas.openxmlformats.org/spreadsheetml/2006/main" count="112" uniqueCount="93">
  <si>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</si>
  <si>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</si>
  <si>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</si>
  <si>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</si>
  <si>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</si>
  <si>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</si>
  <si>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</si>
  <si>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</si>
  <si>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</si>
  <si>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</si>
  <si>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</si>
  <si>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</si>
  <si>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</si>
  <si>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</si>
  <si>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</si>
  <si>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</si>
  <si>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</si>
  <si>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</si>
  <si>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</si>
  <si>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</si>
  <si>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</si>
  <si>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</si>
  <si>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</si>
  <si>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</si>
  <si>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</si>
  <si>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</si>
  <si>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</si>
  <si>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</si>
  <si>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</si>
  <si>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</si>
  <si>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</si>
  <si>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</si>
  <si>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</si>
  <si>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</si>
  <si>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</si>
  <si>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</si>
  <si>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</si>
  <si>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</si>
  <si>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</si>
  <si>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</si>
  <si>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</si>
  <si>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</si>
  <si>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</si>
  <si>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</si>
  <si>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</si>
  <si>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</si>
  <si>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</si>
  <si>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</si>
  <si>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</si>
  <si>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</si>
  <si>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</si>
  <si>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</si>
  <si>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</si>
  <si>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</si>
  <si>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</si>
  <si>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</si>
  <si>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</si>
  <si>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</si>
  <si>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</si>
  <si>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</si>
  <si>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</si>
  <si>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</si>
  <si>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</si>
  <si>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</si>
  <si>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</si>
  <si>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</si>
  <si>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</si>
  <si>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</si>
  <si>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</si>
  <si>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Q2012RH177</t>
  </si>
  <si>
    <t>Michail Michalas @ TechnoControl &lt;Michail.Michalas@technocontrol.gr&gt;</t>
  </si>
  <si>
    <t>Michail Michalas</t>
  </si>
  <si>
    <t xml:space="preserve">TechnoControl </t>
  </si>
  <si>
    <t xml:space="preserve"> 82531321-00100</t>
  </si>
  <si>
    <t>Bonnet</t>
  </si>
  <si>
    <t>82509512-26400</t>
  </si>
  <si>
    <t>Packing Flange</t>
  </si>
  <si>
    <t>Packing Follower</t>
  </si>
  <si>
    <t>82509522-16600</t>
  </si>
  <si>
    <t xml:space="preserve"> 82509502-12600</t>
  </si>
  <si>
    <t>Yoke Lock Nut</t>
  </si>
  <si>
    <t>Stud Bolt</t>
  </si>
  <si>
    <t>Gland packing</t>
  </si>
  <si>
    <t>Gasket (1)</t>
  </si>
  <si>
    <t>Gasket (2)</t>
  </si>
  <si>
    <t xml:space="preserve"> Parts for Valve prod number R-9K511-41-010</t>
  </si>
  <si>
    <t>82509582-19200</t>
  </si>
  <si>
    <t>82535500-20400</t>
  </si>
  <si>
    <t>"</t>
  </si>
  <si>
    <t>see item 5</t>
  </si>
  <si>
    <t>82592447-11100</t>
  </si>
  <si>
    <t>8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</si>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</sst>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#,##0.0\ _€;[Red]\-#,##0.0\ _€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171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20" t="s">
        <v>24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1" t="s">
        <v>25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72</v>
      </c>
      <c r="E7" s="17"/>
      <c r="F7" s="85"/>
      <c r="G7" s="21"/>
      <c r="H7" s="33" t="s">
        <v>1</v>
      </c>
      <c r="I7" s="17"/>
      <c r="J7" s="77">
        <v>41044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71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9" t="s">
        <v>85</v>
      </c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/>
      <c r="C22" s="101"/>
      <c r="D22" s="119"/>
      <c r="E22" s="102"/>
      <c r="G22" s="106"/>
      <c r="H22" s="107"/>
      <c r="I22" s="50"/>
      <c r="J22" s="50"/>
      <c r="K22" s="79"/>
      <c r="L22" s="112"/>
      <c r="M22" s="98"/>
      <c r="N22" s="96"/>
      <c r="O22" s="97"/>
      <c r="P22" s="95"/>
    </row>
    <row r="23" spans="1:16" s="17" customFormat="1" ht="15.75" customHeight="1">
      <c r="B23" s="100">
        <v>1</v>
      </c>
      <c r="C23" s="101"/>
      <c r="D23" s="105" t="s">
        <v>73</v>
      </c>
      <c r="E23" s="102" t="s">
        <v>74</v>
      </c>
      <c r="G23" s="110">
        <v>1</v>
      </c>
      <c r="H23" s="107">
        <v>375</v>
      </c>
      <c r="I23" s="50"/>
      <c r="J23" s="50">
        <f>G23*H23</f>
        <v>375</v>
      </c>
      <c r="K23" s="79" t="s">
        <v>91</v>
      </c>
      <c r="L23" s="108">
        <v>41.6</v>
      </c>
      <c r="M23" s="17">
        <v>0.45</v>
      </c>
      <c r="N23" s="113">
        <f>L23*M23*1000/100</f>
        <v>187.20000000000005</v>
      </c>
      <c r="O23" s="114">
        <v>0.5</v>
      </c>
      <c r="P23" s="17">
        <f>N23/(1-O23)</f>
        <v>374.40000000000009</v>
      </c>
    </row>
    <row r="24" spans="1:16" s="95" customFormat="1" ht="15.75" customHeight="1">
      <c r="B24" s="103">
        <v>2</v>
      </c>
      <c r="C24" s="100"/>
      <c r="D24" s="105" t="s">
        <v>75</v>
      </c>
      <c r="E24" s="104" t="s">
        <v>76</v>
      </c>
      <c r="G24" s="111">
        <v>1</v>
      </c>
      <c r="H24" s="107">
        <v>47</v>
      </c>
      <c r="I24" s="94"/>
      <c r="J24" s="50">
        <f t="shared" ref="J24:J30" si="0">G24*H24</f>
        <v>47</v>
      </c>
      <c r="K24" s="79" t="s">
        <v>91</v>
      </c>
      <c r="L24" s="109">
        <v>5.2</v>
      </c>
      <c r="M24" s="17">
        <v>0.45</v>
      </c>
      <c r="N24" s="113">
        <f t="shared" ref="N24:N30" si="1">L24*M24*1000/100</f>
        <v>23.400000000000006</v>
      </c>
      <c r="O24" s="114">
        <v>0.5</v>
      </c>
      <c r="P24" s="17">
        <f t="shared" ref="P24:P30" si="2">N24/(1-O24)</f>
        <v>46.800000000000011</v>
      </c>
    </row>
    <row r="25" spans="1:16" s="95" customFormat="1" ht="15.75" customHeight="1">
      <c r="B25" s="100">
        <v>3</v>
      </c>
      <c r="C25" s="100"/>
      <c r="D25" s="105" t="s">
        <v>78</v>
      </c>
      <c r="E25" s="104" t="s">
        <v>77</v>
      </c>
      <c r="G25" s="111">
        <v>1</v>
      </c>
      <c r="H25" s="107">
        <v>35</v>
      </c>
      <c r="I25" s="94"/>
      <c r="J25" s="50">
        <f t="shared" si="0"/>
        <v>35</v>
      </c>
      <c r="K25" s="79" t="s">
        <v>91</v>
      </c>
      <c r="L25" s="109">
        <v>3.9</v>
      </c>
      <c r="M25" s="17">
        <v>0.45</v>
      </c>
      <c r="N25" s="113">
        <f t="shared" si="1"/>
        <v>17.55</v>
      </c>
      <c r="O25" s="114">
        <v>0.5</v>
      </c>
      <c r="P25" s="17">
        <f t="shared" si="2"/>
        <v>35.1</v>
      </c>
    </row>
    <row r="26" spans="1:16" s="95" customFormat="1" ht="15.75" customHeight="1">
      <c r="B26" s="100">
        <v>4</v>
      </c>
      <c r="C26" s="100"/>
      <c r="D26" s="105" t="s">
        <v>86</v>
      </c>
      <c r="E26" s="104" t="s">
        <v>82</v>
      </c>
      <c r="G26" s="111">
        <v>4</v>
      </c>
      <c r="H26" s="107">
        <v>13</v>
      </c>
      <c r="I26" s="94"/>
      <c r="J26" s="50">
        <f t="shared" si="0"/>
        <v>52</v>
      </c>
      <c r="K26" s="79" t="s">
        <v>91</v>
      </c>
      <c r="L26" s="109">
        <v>1.4</v>
      </c>
      <c r="M26" s="17">
        <v>0.45</v>
      </c>
      <c r="N26" s="113">
        <f t="shared" si="1"/>
        <v>6.3</v>
      </c>
      <c r="O26" s="114">
        <v>0.5</v>
      </c>
      <c r="P26" s="17">
        <f t="shared" si="2"/>
        <v>12.6</v>
      </c>
    </row>
    <row r="27" spans="1:16" s="95" customFormat="1" ht="15.75" customHeight="1">
      <c r="B27" s="100">
        <v>5</v>
      </c>
      <c r="C27" s="100"/>
      <c r="D27" s="105" t="s">
        <v>87</v>
      </c>
      <c r="E27" s="104" t="s">
        <v>83</v>
      </c>
      <c r="G27" s="111">
        <v>2</v>
      </c>
      <c r="H27" s="107">
        <v>52</v>
      </c>
      <c r="I27" s="94"/>
      <c r="J27" s="50">
        <f t="shared" si="0"/>
        <v>104</v>
      </c>
      <c r="K27" s="79" t="s">
        <v>91</v>
      </c>
      <c r="L27" s="109">
        <v>5.8</v>
      </c>
      <c r="M27" s="17">
        <v>0.45</v>
      </c>
      <c r="N27" s="113">
        <f t="shared" si="1"/>
        <v>26.1</v>
      </c>
      <c r="O27" s="114">
        <v>0.5</v>
      </c>
      <c r="P27" s="17">
        <f t="shared" si="2"/>
        <v>52.2</v>
      </c>
    </row>
    <row r="28" spans="1:16" s="95" customFormat="1" ht="15.75" customHeight="1">
      <c r="B28" s="100">
        <v>6</v>
      </c>
      <c r="C28" s="100"/>
      <c r="D28" s="118" t="s">
        <v>88</v>
      </c>
      <c r="E28" s="118" t="s">
        <v>84</v>
      </c>
      <c r="G28" s="95" t="s">
        <v>89</v>
      </c>
      <c r="J28" s="50"/>
      <c r="K28" s="79"/>
      <c r="M28" s="17"/>
      <c r="N28" s="113"/>
      <c r="O28" s="114"/>
      <c r="P28" s="17"/>
    </row>
    <row r="29" spans="1:16" s="95" customFormat="1" ht="15.75" customHeight="1">
      <c r="B29" s="100">
        <v>7</v>
      </c>
      <c r="C29" s="100"/>
      <c r="D29" s="105" t="s">
        <v>90</v>
      </c>
      <c r="E29" s="104" t="s">
        <v>81</v>
      </c>
      <c r="G29" s="95">
        <v>10</v>
      </c>
      <c r="H29" s="107">
        <v>6</v>
      </c>
      <c r="I29" s="94"/>
      <c r="J29" s="50">
        <f t="shared" si="0"/>
        <v>60</v>
      </c>
      <c r="K29" s="79" t="s">
        <v>91</v>
      </c>
      <c r="L29" s="117">
        <v>0.5</v>
      </c>
      <c r="M29" s="17">
        <v>0.45</v>
      </c>
      <c r="N29" s="113">
        <f t="shared" si="1"/>
        <v>2.25</v>
      </c>
      <c r="O29" s="114">
        <v>0.5</v>
      </c>
      <c r="P29" s="17">
        <f t="shared" si="2"/>
        <v>4.5</v>
      </c>
    </row>
    <row r="30" spans="1:16" s="95" customFormat="1" ht="15.75" customHeight="1">
      <c r="B30" s="100">
        <v>8</v>
      </c>
      <c r="C30" s="100"/>
      <c r="D30" s="105" t="s">
        <v>79</v>
      </c>
      <c r="E30" s="104" t="s">
        <v>80</v>
      </c>
      <c r="G30" s="95">
        <v>1</v>
      </c>
      <c r="H30" s="107">
        <v>35</v>
      </c>
      <c r="I30" s="94"/>
      <c r="J30" s="50">
        <f t="shared" si="0"/>
        <v>35</v>
      </c>
      <c r="K30" s="79" t="s">
        <v>91</v>
      </c>
      <c r="L30" s="117">
        <v>3.9</v>
      </c>
      <c r="M30" s="17">
        <v>0.45</v>
      </c>
      <c r="N30" s="113">
        <f t="shared" si="1"/>
        <v>17.55</v>
      </c>
      <c r="O30" s="114">
        <v>0.5</v>
      </c>
      <c r="P30" s="17">
        <f t="shared" si="2"/>
        <v>35.1</v>
      </c>
    </row>
    <row r="31" spans="1:16" ht="15.75" customHeight="1" thickBot="1">
      <c r="A31" s="17"/>
      <c r="B31" s="61"/>
      <c r="C31" s="62"/>
      <c r="D31" s="63"/>
      <c r="E31" s="64"/>
      <c r="F31" s="65"/>
      <c r="G31" s="93"/>
      <c r="H31" s="66"/>
      <c r="I31" s="67"/>
      <c r="J31" s="67"/>
      <c r="K31" s="80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708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150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IF(J32&lt;150, 150, J32)</f>
        <v>708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708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60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53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92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2012-05-15T04:56:45Z</dcterms:modified>
</cp:coreProperties>
</file>