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1655" windowHeight="5955"/>
  </bookViews>
  <sheets>
    <sheet name="QUOTE" sheetId="1" r:id="rId1"/>
  </sheets>
  <definedNames>
    <definedName name="OLE_LINK3" localSheetId="0">QUOTE!#REF!</definedName>
    <definedName name="_xlnm.Print_Area" localSheetId="0">QUOTE!$A$1:$K$70</definedName>
  </definedNames>
  <calcPr calcId="145621"/>
</workbook>
</file>

<file path=xl/calcChain.xml><?xml version="1.0" encoding="utf-8"?>
<calcChain xmlns="http://schemas.openxmlformats.org/spreadsheetml/2006/main">
  <c r="J38" i="1" l="1"/>
  <c r="J33" i="1"/>
  <c r="J32" i="1"/>
  <c r="J31" i="1"/>
  <c r="J30" i="1"/>
  <c r="J29" i="1"/>
  <c r="J28" i="1"/>
  <c r="J27" i="1"/>
  <c r="J26" i="1"/>
  <c r="J25" i="1"/>
  <c r="J24" i="1"/>
  <c r="J23" i="1"/>
  <c r="N32" i="1"/>
  <c r="P32" i="1" s="1"/>
  <c r="N31" i="1"/>
  <c r="P31" i="1" s="1"/>
  <c r="N30" i="1"/>
  <c r="P30" i="1" s="1"/>
  <c r="N29" i="1"/>
  <c r="P29" i="1" s="1"/>
  <c r="N28" i="1"/>
  <c r="P28" i="1" s="1"/>
  <c r="N27" i="1"/>
  <c r="P27" i="1" s="1"/>
  <c r="N26" i="1"/>
  <c r="P26" i="1" s="1"/>
  <c r="P25" i="1"/>
  <c r="N25" i="1"/>
  <c r="N24" i="1"/>
  <c r="P24" i="1" s="1"/>
  <c r="P23" i="1"/>
  <c r="N23" i="1"/>
  <c r="P33" i="1"/>
  <c r="P22" i="1"/>
  <c r="N33" i="1"/>
  <c r="L31" i="1"/>
  <c r="L30" i="1"/>
  <c r="L26" i="1"/>
  <c r="N22" i="1"/>
  <c r="J22" i="1" l="1"/>
  <c r="J42" i="1" s="1"/>
  <c r="J44" i="1" s="1"/>
</calcChain>
</file>

<file path=xl/sharedStrings.xml><?xml version="1.0" encoding="utf-8"?>
<sst xmlns="http://schemas.openxmlformats.org/spreadsheetml/2006/main" count="124" uniqueCount="98">
  <si>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</si>
  <si>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</si>
  <si>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</si>
  <si>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</si>
  <si>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</si>
  <si>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</si>
  <si>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</si>
  <si>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</si>
  <si>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</si>
  <si>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</si>
  <si>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</si>
  <si>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</si>
  <si>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</si>
  <si>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</si>
  <si>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</si>
  <si>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</si>
  <si>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</si>
  <si>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</si>
  <si>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</si>
  <si>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</si>
  <si>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</si>
  <si>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</si>
  <si>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</si>
  <si>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</si>
  <si>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</si>
  <si>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</si>
  <si>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</si>
  <si>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</si>
  <si>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</si>
  <si>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</si>
  <si>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</si>
  <si>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</si>
  <si>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</si>
  <si>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</si>
  <si>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</si>
  <si>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</si>
  <si>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</si>
  <si>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</si>
  <si>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</si>
  <si>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</si>
  <si>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</si>
  <si>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</si>
  <si>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</si>
  <si>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</si>
  <si>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</si>
  <si>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</si>
  <si>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</si>
  <si>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</si>
  <si>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</si>
  <si>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</si>
  <si>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</si>
  <si>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</si>
  <si>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</si>
  <si>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Advance payment by T/T remittance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</si>
  <si>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</si>
  <si>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</si>
  <si>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</si>
  <si>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</si>
  <si>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</si>
  <si>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</si>
  <si>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</si>
  <si>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</si>
  <si>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</si>
  <si>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</si>
  <si>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</si>
  <si>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</si>
  <si>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</si>
  <si>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</si>
  <si>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</si>
  <si>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</si>
  <si>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Q2012RH173</t>
  </si>
  <si>
    <t>Limit Switch</t>
  </si>
  <si>
    <t>Air Filter Regulator without Pressure Gauge,1/4 NPT</t>
  </si>
  <si>
    <t>Air Filter Regulator with Pressure Gauge,0-4 bar,RC 1/4</t>
  </si>
  <si>
    <t>Air Filter Regulator with Pressure Gauge,0-2 kgf/cm2,1/4 NPT</t>
  </si>
  <si>
    <t>KUX113-XE13BB-GN</t>
  </si>
  <si>
    <t>Field Type I/P converter,input 4-20mA,connection 1/4" NPT,Output 0.2-1 barg,</t>
  </si>
  <si>
    <t>Smart Valve Positioner</t>
  </si>
  <si>
    <t xml:space="preserve">Air Filter Regulator without Pressure Gauge,Rc 1/4 </t>
  </si>
  <si>
    <t>1LS19-JH</t>
  </si>
  <si>
    <t>Pneumtic Differential Pressure Transmitter ,Calibration Range:0-1.5 bar</t>
  </si>
  <si>
    <t>KDP 11Z-2222B3-7/SP0047/SP0039-001 Y185/SP0034/Y169/Y138A</t>
  </si>
  <si>
    <t>Pneumtic Differential Pressure Transmitter ,Calibration Range:0-3 bar</t>
  </si>
  <si>
    <t>KDP81Z-2222B3-7,SP0034,SP0039,SP0047,Y138B,Y169,Y185</t>
  </si>
  <si>
    <t>KFKB12Z-1622B3T-M7,SP0034,SP0039,SP0047,Y138B,SH4083</t>
  </si>
  <si>
    <t>Pressure Indicating Controller,Calibration and Scale Range:0-0.4 bar</t>
  </si>
  <si>
    <t>sugimoto email 14/05/12</t>
  </si>
  <si>
    <t>Katia P.</t>
  </si>
  <si>
    <t>SECIF</t>
  </si>
  <si>
    <t>Italy</t>
  </si>
  <si>
    <t>1LX5703 replaced by 1LX7003</t>
  </si>
  <si>
    <t>KZ03-2B-XX  ==&gt; 80330420-10200</t>
  </si>
  <si>
    <t>KZ03-2A-1H ==&gt; 80KZ032A-1H000</t>
  </si>
  <si>
    <r>
      <t>KZ03-</t>
    </r>
    <r>
      <rPr>
        <b/>
        <sz val="10"/>
        <color rgb="FFFF0000"/>
        <rFont val="Arial"/>
        <family val="2"/>
      </rPr>
      <t>2</t>
    </r>
    <r>
      <rPr>
        <b/>
        <sz val="10"/>
        <rFont val="Arial"/>
        <family val="2"/>
      </rPr>
      <t>B-1A ==&gt; 80KZ032B-1A000</t>
    </r>
  </si>
  <si>
    <r>
      <t>AVP302-XSD2A-1</t>
    </r>
    <r>
      <rPr>
        <b/>
        <sz val="10"/>
        <color rgb="FFFF0000"/>
        <rFont val="Arial"/>
        <family val="2"/>
      </rPr>
      <t>D</t>
    </r>
    <r>
      <rPr>
        <b/>
        <sz val="10"/>
        <rFont val="Arial"/>
        <family val="2"/>
      </rPr>
      <t>YS-X</t>
    </r>
  </si>
  <si>
    <r>
      <t>AVP302-XSD3A-1</t>
    </r>
    <r>
      <rPr>
        <b/>
        <sz val="10"/>
        <color rgb="FFFF0000"/>
        <rFont val="Arial"/>
        <family val="2"/>
      </rPr>
      <t>D</t>
    </r>
    <r>
      <rPr>
        <b/>
        <sz val="10"/>
        <rFont val="Arial"/>
        <family val="2"/>
      </rPr>
      <t>YU-X</t>
    </r>
  </si>
  <si>
    <t>KZ03-2A-XX ==&gt; 80330420-10100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</si>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</sst>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5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0" fontId="9" fillId="0" borderId="0" xfId="0" applyFont="1" applyAlignment="1"/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5">
      <alignment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7"/>
  <sheetViews>
    <sheetView tabSelected="1" zoomScaleNormal="100" workbookViewId="0">
      <selection activeCell="J39" sqref="J39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61.25" style="1" customWidth="1"/>
    <col min="5" max="5" width="29.375" style="1" customWidth="1"/>
    <col min="6" max="6" width="38.5" style="1" customWidth="1"/>
    <col min="7" max="7" width="7.75" style="1" customWidth="1"/>
    <col min="8" max="8" width="8.5" style="1" customWidth="1"/>
    <col min="9" max="9" width="1.375" style="1" customWidth="1"/>
    <col min="10" max="10" width="13.125" style="1" customWidth="1"/>
    <col min="11" max="11" width="11.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56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2" t="s">
        <v>24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3" t="s">
        <v>25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4" t="s">
        <v>88</v>
      </c>
      <c r="E7" s="17"/>
      <c r="F7" s="85"/>
      <c r="G7" s="21"/>
      <c r="H7" s="33" t="s">
        <v>1</v>
      </c>
      <c r="I7" s="17"/>
      <c r="J7" s="77">
        <v>41043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4" t="s">
        <v>89</v>
      </c>
      <c r="E8" s="17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4"/>
      <c r="E9" s="17"/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14"/>
      <c r="E10" s="8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4" t="s">
        <v>87</v>
      </c>
      <c r="E11" s="17"/>
      <c r="F11" s="84"/>
      <c r="G11" s="17"/>
      <c r="H11" s="20" t="s">
        <v>17</v>
      </c>
      <c r="I11" s="20"/>
      <c r="J11" s="34" t="s">
        <v>70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14"/>
      <c r="E12" s="17"/>
      <c r="F12" s="84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4"/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4"/>
      <c r="E14" s="17"/>
      <c r="F14" s="84"/>
      <c r="G14" s="17"/>
      <c r="H14" s="20" t="s">
        <v>29</v>
      </c>
      <c r="J14" s="86" t="s">
        <v>51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99"/>
      <c r="E15" s="17"/>
      <c r="F15" s="84"/>
      <c r="G15" s="17"/>
      <c r="H15" s="20" t="s">
        <v>45</v>
      </c>
      <c r="J15" s="88" t="s">
        <v>60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91"/>
      <c r="E16" s="17"/>
      <c r="F16" s="84"/>
      <c r="G16" s="17"/>
      <c r="H16" s="20" t="s">
        <v>47</v>
      </c>
      <c r="I16" s="21"/>
      <c r="J16" s="89" t="s">
        <v>57</v>
      </c>
      <c r="K16" s="21"/>
      <c r="L16" t="s">
        <v>86</v>
      </c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2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2"/>
      <c r="H20" s="49"/>
      <c r="I20" s="50"/>
      <c r="J20" s="50"/>
      <c r="K20" s="12"/>
    </row>
    <row r="21" spans="1:16" s="17" customFormat="1" ht="15.75" customHeight="1">
      <c r="B21" s="100"/>
      <c r="C21" s="101"/>
      <c r="D21" s="104"/>
      <c r="E21" s="102"/>
      <c r="G21" s="105"/>
      <c r="H21" s="106"/>
      <c r="I21" s="50"/>
      <c r="J21" s="50"/>
      <c r="K21" s="79"/>
      <c r="L21" s="109" t="s">
        <v>65</v>
      </c>
      <c r="M21" s="98" t="s">
        <v>66</v>
      </c>
      <c r="N21" s="96" t="s">
        <v>67</v>
      </c>
      <c r="O21" s="97" t="s">
        <v>68</v>
      </c>
      <c r="P21" s="95" t="s">
        <v>69</v>
      </c>
    </row>
    <row r="22" spans="1:16" s="17" customFormat="1" ht="15.75" customHeight="1">
      <c r="B22" s="114">
        <v>1</v>
      </c>
      <c r="C22" s="114"/>
      <c r="D22" s="114" t="s">
        <v>90</v>
      </c>
      <c r="E22" s="114" t="s">
        <v>71</v>
      </c>
      <c r="F22" s="114"/>
      <c r="G22" s="114">
        <v>1</v>
      </c>
      <c r="H22" s="106">
        <v>164</v>
      </c>
      <c r="I22" s="50"/>
      <c r="J22" s="50">
        <f>G22*H22</f>
        <v>164</v>
      </c>
      <c r="K22" s="79" t="s">
        <v>97</v>
      </c>
      <c r="L22" s="107"/>
      <c r="N22" s="110">
        <f>59.72*1.1</f>
        <v>65.692000000000007</v>
      </c>
      <c r="O22" s="111">
        <v>0.6</v>
      </c>
      <c r="P22" s="17">
        <f>N22/(1-O22)</f>
        <v>164.23000000000002</v>
      </c>
    </row>
    <row r="23" spans="1:16" s="95" customFormat="1" ht="15.75" customHeight="1">
      <c r="B23" s="114">
        <v>2</v>
      </c>
      <c r="C23" s="114"/>
      <c r="D23" s="114" t="s">
        <v>91</v>
      </c>
      <c r="E23" s="114" t="s">
        <v>72</v>
      </c>
      <c r="F23" s="114"/>
      <c r="G23" s="114">
        <v>1</v>
      </c>
      <c r="H23" s="106">
        <v>234</v>
      </c>
      <c r="I23" s="94"/>
      <c r="J23" s="50">
        <f t="shared" ref="J23:J33" si="0">G23*H23</f>
        <v>234</v>
      </c>
      <c r="K23" s="79" t="s">
        <v>97</v>
      </c>
      <c r="L23" s="108">
        <v>26</v>
      </c>
      <c r="M23" s="98">
        <v>0.45</v>
      </c>
      <c r="N23" s="96">
        <f>L23*1000*M23/100</f>
        <v>117</v>
      </c>
      <c r="O23" s="97">
        <v>0.5</v>
      </c>
      <c r="P23" s="17">
        <f>N23/(1-O23)</f>
        <v>234</v>
      </c>
    </row>
    <row r="24" spans="1:16" s="95" customFormat="1" ht="15.75" customHeight="1">
      <c r="B24" s="114">
        <v>3</v>
      </c>
      <c r="C24" s="114"/>
      <c r="D24" s="114" t="s">
        <v>92</v>
      </c>
      <c r="E24" s="114" t="s">
        <v>73</v>
      </c>
      <c r="F24" s="114"/>
      <c r="G24" s="114">
        <v>1</v>
      </c>
      <c r="H24" s="106">
        <v>269</v>
      </c>
      <c r="I24" s="94"/>
      <c r="J24" s="50">
        <f t="shared" si="0"/>
        <v>269</v>
      </c>
      <c r="K24" s="79" t="s">
        <v>97</v>
      </c>
      <c r="L24" s="108">
        <v>29.9</v>
      </c>
      <c r="M24" s="98">
        <v>0.45</v>
      </c>
      <c r="N24" s="96">
        <f>L24*1000*M24/100</f>
        <v>134.55000000000001</v>
      </c>
      <c r="O24" s="97">
        <v>0.5</v>
      </c>
      <c r="P24" s="17">
        <f>N24/(1-O24)</f>
        <v>269.10000000000002</v>
      </c>
    </row>
    <row r="25" spans="1:16" s="95" customFormat="1" ht="15.75" customHeight="1">
      <c r="B25" s="114">
        <v>4</v>
      </c>
      <c r="C25" s="114"/>
      <c r="D25" s="114" t="s">
        <v>93</v>
      </c>
      <c r="E25" s="114" t="s">
        <v>74</v>
      </c>
      <c r="F25" s="114"/>
      <c r="G25" s="114">
        <v>1</v>
      </c>
      <c r="H25" s="106">
        <v>292</v>
      </c>
      <c r="I25" s="94"/>
      <c r="J25" s="50">
        <f t="shared" si="0"/>
        <v>292</v>
      </c>
      <c r="K25" s="79" t="s">
        <v>97</v>
      </c>
      <c r="L25" s="108">
        <v>32.5</v>
      </c>
      <c r="M25" s="98">
        <v>0.45</v>
      </c>
      <c r="N25" s="96">
        <f>L25*1000*M25/100</f>
        <v>146.25</v>
      </c>
      <c r="O25" s="97">
        <v>0.5</v>
      </c>
      <c r="P25" s="17">
        <f>N25/(1-O25)</f>
        <v>292.5</v>
      </c>
    </row>
    <row r="26" spans="1:16" s="95" customFormat="1" ht="15.75" customHeight="1">
      <c r="B26" s="114">
        <v>5</v>
      </c>
      <c r="C26" s="114"/>
      <c r="D26" s="114" t="s">
        <v>75</v>
      </c>
      <c r="E26" s="114" t="s">
        <v>76</v>
      </c>
      <c r="F26" s="114"/>
      <c r="G26" s="114">
        <v>2</v>
      </c>
      <c r="H26" s="106">
        <v>2086</v>
      </c>
      <c r="I26" s="94"/>
      <c r="J26" s="50">
        <f t="shared" si="0"/>
        <v>4172</v>
      </c>
      <c r="K26" s="79" t="s">
        <v>97</v>
      </c>
      <c r="L26" s="108">
        <f>286+5+15+11</f>
        <v>317</v>
      </c>
      <c r="M26" s="98">
        <v>0.32900000000000001</v>
      </c>
      <c r="N26" s="96">
        <f t="shared" ref="N26:N32" si="1">L26*1000*M26/100</f>
        <v>1042.93</v>
      </c>
      <c r="O26" s="97">
        <v>0.5</v>
      </c>
      <c r="P26" s="17">
        <f t="shared" ref="P26:P32" si="2">N26/(1-O26)</f>
        <v>2085.86</v>
      </c>
    </row>
    <row r="27" spans="1:16" s="95" customFormat="1" ht="15.75" customHeight="1">
      <c r="B27" s="114">
        <v>6</v>
      </c>
      <c r="C27" s="114"/>
      <c r="D27" s="114" t="s">
        <v>81</v>
      </c>
      <c r="E27" s="114" t="s">
        <v>80</v>
      </c>
      <c r="F27" s="114"/>
      <c r="G27" s="114">
        <v>2</v>
      </c>
      <c r="H27" s="106">
        <v>5429</v>
      </c>
      <c r="I27" s="94"/>
      <c r="J27" s="50">
        <f t="shared" si="0"/>
        <v>10858</v>
      </c>
      <c r="K27" s="79" t="s">
        <v>97</v>
      </c>
      <c r="L27" s="108">
        <v>851</v>
      </c>
      <c r="M27" s="98">
        <v>0.31900000000000001</v>
      </c>
      <c r="N27" s="96">
        <f t="shared" si="1"/>
        <v>2714.69</v>
      </c>
      <c r="O27" s="97">
        <v>0.5</v>
      </c>
      <c r="P27" s="17">
        <f t="shared" si="2"/>
        <v>5429.38</v>
      </c>
    </row>
    <row r="28" spans="1:16" s="95" customFormat="1" ht="15.75" customHeight="1">
      <c r="B28" s="114">
        <v>7</v>
      </c>
      <c r="C28" s="114"/>
      <c r="D28" s="114" t="s">
        <v>83</v>
      </c>
      <c r="E28" s="114" t="s">
        <v>82</v>
      </c>
      <c r="F28" s="114"/>
      <c r="G28" s="114">
        <v>1</v>
      </c>
      <c r="H28" s="106">
        <v>7197</v>
      </c>
      <c r="I28" s="94"/>
      <c r="J28" s="50">
        <f t="shared" si="0"/>
        <v>7197</v>
      </c>
      <c r="K28" s="79" t="s">
        <v>97</v>
      </c>
      <c r="L28" s="108">
        <v>1128</v>
      </c>
      <c r="M28" s="98">
        <v>0.31900000000000001</v>
      </c>
      <c r="N28" s="96">
        <f t="shared" si="1"/>
        <v>3598.32</v>
      </c>
      <c r="O28" s="97">
        <v>0.5</v>
      </c>
      <c r="P28" s="17">
        <f t="shared" si="2"/>
        <v>7196.64</v>
      </c>
    </row>
    <row r="29" spans="1:16" s="95" customFormat="1" ht="15.75" customHeight="1">
      <c r="B29" s="114">
        <v>8</v>
      </c>
      <c r="C29" s="114"/>
      <c r="D29" s="114" t="s">
        <v>84</v>
      </c>
      <c r="E29" s="114" t="s">
        <v>85</v>
      </c>
      <c r="F29" s="114"/>
      <c r="G29" s="114">
        <v>1</v>
      </c>
      <c r="H29" s="106">
        <v>5780</v>
      </c>
      <c r="I29" s="94"/>
      <c r="J29" s="50">
        <f t="shared" si="0"/>
        <v>5780</v>
      </c>
      <c r="K29" s="79" t="s">
        <v>97</v>
      </c>
      <c r="L29" s="108">
        <v>906</v>
      </c>
      <c r="M29" s="98">
        <v>0.31900000000000001</v>
      </c>
      <c r="N29" s="96">
        <f t="shared" si="1"/>
        <v>2890.14</v>
      </c>
      <c r="O29" s="97">
        <v>0.5</v>
      </c>
      <c r="P29" s="17">
        <f t="shared" si="2"/>
        <v>5780.28</v>
      </c>
    </row>
    <row r="30" spans="1:16" s="95" customFormat="1" ht="15.75" customHeight="1">
      <c r="B30" s="114">
        <v>9</v>
      </c>
      <c r="C30" s="114"/>
      <c r="D30" s="114" t="s">
        <v>94</v>
      </c>
      <c r="E30" s="114" t="s">
        <v>77</v>
      </c>
      <c r="F30" s="114"/>
      <c r="G30" s="114">
        <v>2</v>
      </c>
      <c r="H30" s="106">
        <v>890</v>
      </c>
      <c r="I30" s="94"/>
      <c r="J30" s="50">
        <f t="shared" si="0"/>
        <v>1780</v>
      </c>
      <c r="K30" s="79" t="s">
        <v>97</v>
      </c>
      <c r="L30" s="108">
        <f>153+20+5</f>
        <v>178</v>
      </c>
      <c r="M30" s="98">
        <v>0.25</v>
      </c>
      <c r="N30" s="96">
        <f t="shared" si="1"/>
        <v>445</v>
      </c>
      <c r="O30" s="97">
        <v>0.5</v>
      </c>
      <c r="P30" s="17">
        <f t="shared" si="2"/>
        <v>890</v>
      </c>
    </row>
    <row r="31" spans="1:16" s="95" customFormat="1" ht="15.75" customHeight="1">
      <c r="B31" s="114">
        <v>10</v>
      </c>
      <c r="C31" s="114"/>
      <c r="D31" s="114" t="s">
        <v>95</v>
      </c>
      <c r="E31" s="114" t="s">
        <v>77</v>
      </c>
      <c r="F31" s="114"/>
      <c r="G31" s="114">
        <v>2</v>
      </c>
      <c r="H31" s="106">
        <v>890</v>
      </c>
      <c r="I31" s="94"/>
      <c r="J31" s="50">
        <f t="shared" si="0"/>
        <v>1780</v>
      </c>
      <c r="K31" s="79" t="s">
        <v>97</v>
      </c>
      <c r="L31" s="108">
        <f>153+20+5</f>
        <v>178</v>
      </c>
      <c r="M31" s="98">
        <v>0.25</v>
      </c>
      <c r="N31" s="96">
        <f t="shared" si="1"/>
        <v>445</v>
      </c>
      <c r="O31" s="97">
        <v>0.5</v>
      </c>
      <c r="P31" s="17">
        <f t="shared" si="2"/>
        <v>890</v>
      </c>
    </row>
    <row r="32" spans="1:16" s="95" customFormat="1" ht="15.75" customHeight="1">
      <c r="B32" s="114">
        <v>11</v>
      </c>
      <c r="C32" s="114"/>
      <c r="D32" s="114" t="s">
        <v>96</v>
      </c>
      <c r="E32" s="114" t="s">
        <v>78</v>
      </c>
      <c r="F32" s="114"/>
      <c r="G32" s="114">
        <v>3</v>
      </c>
      <c r="H32" s="106">
        <v>176</v>
      </c>
      <c r="I32" s="94"/>
      <c r="J32" s="50">
        <f t="shared" si="0"/>
        <v>528</v>
      </c>
      <c r="K32" s="79" t="s">
        <v>97</v>
      </c>
      <c r="L32" s="108">
        <v>19.5</v>
      </c>
      <c r="M32" s="98">
        <v>0.45</v>
      </c>
      <c r="N32" s="96">
        <f t="shared" si="1"/>
        <v>87.75</v>
      </c>
      <c r="O32" s="97">
        <v>0.5</v>
      </c>
      <c r="P32" s="17">
        <f t="shared" si="2"/>
        <v>175.5</v>
      </c>
    </row>
    <row r="33" spans="1:230" s="95" customFormat="1" ht="15.75" customHeight="1">
      <c r="B33" s="114">
        <v>12</v>
      </c>
      <c r="C33" s="114"/>
      <c r="D33" s="114" t="s">
        <v>79</v>
      </c>
      <c r="E33" s="114" t="s">
        <v>71</v>
      </c>
      <c r="F33" s="114"/>
      <c r="G33" s="114">
        <v>1</v>
      </c>
      <c r="H33" s="106">
        <v>60</v>
      </c>
      <c r="I33" s="94"/>
      <c r="J33" s="50">
        <f t="shared" si="0"/>
        <v>60</v>
      </c>
      <c r="K33" s="79" t="s">
        <v>97</v>
      </c>
      <c r="L33" s="108"/>
      <c r="M33" s="17"/>
      <c r="N33" s="110">
        <f>21.91*1.1</f>
        <v>24.101000000000003</v>
      </c>
      <c r="O33" s="111">
        <v>0.6</v>
      </c>
      <c r="P33" s="17">
        <f>N33/(1-O33)</f>
        <v>60.252500000000005</v>
      </c>
    </row>
    <row r="34" spans="1:230" s="95" customFormat="1" ht="15.75" customHeight="1">
      <c r="B34" s="114"/>
      <c r="C34" s="114"/>
      <c r="D34" s="114"/>
      <c r="E34" s="114"/>
      <c r="F34" s="114"/>
      <c r="G34" s="114"/>
      <c r="H34" s="106"/>
      <c r="I34" s="94"/>
      <c r="J34" s="50"/>
      <c r="K34" s="79"/>
      <c r="L34" s="108"/>
      <c r="M34" s="17"/>
      <c r="N34" s="110"/>
      <c r="O34" s="111"/>
      <c r="P34" s="17"/>
    </row>
    <row r="35" spans="1:230" s="95" customFormat="1" ht="15.75" customHeight="1">
      <c r="B35" s="114"/>
      <c r="C35" s="114"/>
      <c r="D35" s="114"/>
      <c r="E35" s="114"/>
      <c r="F35" s="114"/>
      <c r="G35" s="114"/>
      <c r="H35" s="106"/>
      <c r="I35" s="94"/>
      <c r="J35" s="50"/>
      <c r="K35" s="79"/>
      <c r="L35" s="108"/>
      <c r="M35" s="17"/>
      <c r="N35" s="110"/>
      <c r="O35" s="111"/>
      <c r="P35" s="17"/>
    </row>
    <row r="36" spans="1:230" s="95" customFormat="1" ht="15.75" customHeight="1">
      <c r="B36" s="100"/>
      <c r="C36" s="100"/>
      <c r="D36" s="104"/>
      <c r="E36" s="103"/>
      <c r="H36" s="106"/>
      <c r="I36" s="94"/>
      <c r="J36" s="94"/>
      <c r="K36" s="94"/>
    </row>
    <row r="37" spans="1:230" ht="15.75" customHeight="1" thickBot="1">
      <c r="A37" s="17"/>
      <c r="B37" s="61"/>
      <c r="C37" s="62"/>
      <c r="D37" s="63"/>
      <c r="E37" s="64"/>
      <c r="F37" s="65"/>
      <c r="G37" s="93"/>
      <c r="H37" s="66"/>
      <c r="I37" s="67"/>
      <c r="J37" s="67"/>
      <c r="K37" s="80"/>
    </row>
    <row r="38" spans="1:230" ht="15.75" customHeight="1">
      <c r="A38" s="17"/>
      <c r="B38" s="11"/>
      <c r="C38" s="11"/>
      <c r="D38" s="12"/>
      <c r="E38" s="21"/>
      <c r="F38" s="11"/>
      <c r="G38" s="33" t="s">
        <v>26</v>
      </c>
      <c r="H38" s="51" t="s">
        <v>4</v>
      </c>
      <c r="I38" s="50"/>
      <c r="J38" s="50">
        <f>SUM(J21:J37)</f>
        <v>33114</v>
      </c>
      <c r="K38" s="60"/>
    </row>
    <row r="39" spans="1:230" ht="15.75" customHeight="1">
      <c r="A39" s="17"/>
      <c r="B39" s="11"/>
      <c r="C39" s="11"/>
      <c r="D39" s="12"/>
      <c r="E39" s="44"/>
      <c r="F39" s="42"/>
      <c r="G39" s="43" t="s">
        <v>19</v>
      </c>
      <c r="H39" s="52" t="s">
        <v>4</v>
      </c>
      <c r="I39" s="53"/>
      <c r="J39" s="53">
        <v>150</v>
      </c>
      <c r="K39" s="58"/>
    </row>
    <row r="40" spans="1:230" ht="15.75" customHeight="1">
      <c r="A40" s="17"/>
      <c r="B40" s="11"/>
      <c r="C40" s="11"/>
      <c r="D40" s="12"/>
      <c r="E40" s="45"/>
      <c r="F40" s="46"/>
      <c r="G40" s="57" t="s">
        <v>2</v>
      </c>
      <c r="H40" s="54" t="s">
        <v>4</v>
      </c>
      <c r="I40" s="55"/>
      <c r="J40" s="55">
        <v>0</v>
      </c>
      <c r="K40" s="59"/>
    </row>
    <row r="41" spans="1:230" ht="15.75" customHeight="1" thickBot="1">
      <c r="A41" s="17"/>
      <c r="B41" s="62"/>
      <c r="C41" s="62"/>
      <c r="D41" s="61"/>
      <c r="E41" s="70"/>
      <c r="F41" s="71"/>
      <c r="G41" s="72" t="s">
        <v>20</v>
      </c>
      <c r="H41" s="73" t="s">
        <v>4</v>
      </c>
      <c r="I41" s="74"/>
      <c r="J41" s="74"/>
      <c r="K41" s="75"/>
    </row>
    <row r="42" spans="1:230" ht="15.75" customHeight="1">
      <c r="A42" s="17"/>
      <c r="B42" s="11"/>
      <c r="C42" s="11"/>
      <c r="D42" s="12"/>
      <c r="E42" s="21"/>
      <c r="F42" s="11"/>
      <c r="G42" s="31" t="s">
        <v>33</v>
      </c>
      <c r="H42" s="51" t="s">
        <v>4</v>
      </c>
      <c r="I42" s="50"/>
      <c r="J42" s="50">
        <f>IF(J38&lt;150, 150, J38)</f>
        <v>33114</v>
      </c>
      <c r="K42" s="60"/>
    </row>
    <row r="43" spans="1:230" ht="15.75" customHeight="1" thickBot="1">
      <c r="A43" s="17"/>
      <c r="B43" s="62"/>
      <c r="C43" s="62"/>
      <c r="D43" s="61"/>
      <c r="E43" s="64"/>
      <c r="F43" s="62"/>
      <c r="G43" s="68" t="s">
        <v>32</v>
      </c>
      <c r="H43" s="66" t="s">
        <v>4</v>
      </c>
      <c r="I43" s="67"/>
      <c r="J43" s="67"/>
      <c r="K43" s="69"/>
    </row>
    <row r="44" spans="1:230" ht="15.75" customHeight="1">
      <c r="A44" s="17"/>
      <c r="B44" s="11"/>
      <c r="C44" s="11"/>
      <c r="D44" s="12"/>
      <c r="E44" s="17"/>
      <c r="F44" s="11"/>
      <c r="G44" s="56" t="s">
        <v>26</v>
      </c>
      <c r="H44" s="51" t="s">
        <v>4</v>
      </c>
      <c r="I44" s="50"/>
      <c r="J44" s="51">
        <f>SUM(J42:J43)</f>
        <v>33114</v>
      </c>
      <c r="K44" s="60"/>
    </row>
    <row r="45" spans="1:230" ht="15.75" customHeight="1">
      <c r="A45" s="17"/>
      <c r="B45" s="11"/>
      <c r="C45" s="11"/>
      <c r="D45" s="12"/>
      <c r="E45" s="17"/>
      <c r="F45" s="11"/>
      <c r="G45" s="56"/>
      <c r="H45" s="51"/>
      <c r="I45" s="50"/>
      <c r="J45" s="51"/>
      <c r="K45" s="60"/>
    </row>
    <row r="46" spans="1:230" s="17" customFormat="1" ht="15.75" customHeight="1">
      <c r="B46" s="27" t="s">
        <v>42</v>
      </c>
      <c r="C46" s="11"/>
      <c r="D46" s="12"/>
      <c r="E46" s="11"/>
      <c r="F46" s="11"/>
      <c r="G46" s="13"/>
      <c r="H46" s="14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B47" s="18" t="s">
        <v>7</v>
      </c>
      <c r="E47" s="11"/>
      <c r="F47" s="11"/>
      <c r="G47" s="13"/>
      <c r="H47" s="14"/>
      <c r="I47" s="11"/>
      <c r="J47" s="15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8" t="s">
        <v>44</v>
      </c>
      <c r="E48" s="11"/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8" t="s">
        <v>31</v>
      </c>
      <c r="E49" s="11"/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B50" s="18" t="s">
        <v>64</v>
      </c>
      <c r="E50" s="11"/>
      <c r="F50" s="11"/>
      <c r="G50" s="13"/>
      <c r="H50" s="14"/>
      <c r="I50" s="11"/>
      <c r="J50" s="15"/>
      <c r="K50" s="16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B51" s="87" t="s">
        <v>61</v>
      </c>
      <c r="E51" s="11"/>
      <c r="F51" s="11"/>
      <c r="G51" s="13"/>
      <c r="H51" s="14"/>
      <c r="I51" s="11"/>
      <c r="J51" s="15"/>
      <c r="K51" s="16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B52" s="87" t="s">
        <v>62</v>
      </c>
      <c r="E52" s="11"/>
      <c r="F52" s="11"/>
      <c r="G52" s="13"/>
      <c r="H52" s="14"/>
      <c r="I52" s="11"/>
      <c r="J52" s="15"/>
      <c r="K52" s="16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B53" s="87" t="s">
        <v>63</v>
      </c>
      <c r="E53" s="11"/>
      <c r="F53" s="11"/>
      <c r="G53" s="13"/>
      <c r="H53" s="14"/>
      <c r="I53" s="11"/>
      <c r="J53" s="15"/>
      <c r="K53" s="16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B54" s="11"/>
      <c r="C54" s="11"/>
      <c r="D54" s="18"/>
      <c r="E54" s="11"/>
      <c r="F54" s="11"/>
      <c r="G54" s="13"/>
      <c r="H54" s="19"/>
      <c r="I54" s="11"/>
      <c r="J54" s="15"/>
      <c r="K54" s="16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C55" s="11"/>
      <c r="D55" s="76" t="s">
        <v>34</v>
      </c>
      <c r="E55" s="11"/>
      <c r="F55" s="11"/>
      <c r="G55" s="13"/>
      <c r="H55" s="14"/>
      <c r="I55" s="11"/>
      <c r="J55" s="78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56" t="s">
        <v>35</v>
      </c>
      <c r="E56" s="18" t="s">
        <v>54</v>
      </c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/>
      <c r="C57" s="11"/>
      <c r="D57" s="56"/>
      <c r="E57" s="18" t="s">
        <v>55</v>
      </c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D58" s="26" t="s">
        <v>36</v>
      </c>
      <c r="E58" s="90" t="s">
        <v>53</v>
      </c>
      <c r="K58" s="21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D59" s="26" t="s">
        <v>37</v>
      </c>
      <c r="E59" s="17" t="s">
        <v>5</v>
      </c>
      <c r="K59" s="21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D60" s="26" t="s">
        <v>38</v>
      </c>
      <c r="E60" s="22" t="s">
        <v>21</v>
      </c>
      <c r="K60" s="21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D61" s="26" t="s">
        <v>39</v>
      </c>
      <c r="E61" s="23" t="s">
        <v>48</v>
      </c>
      <c r="K61" s="21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D62" s="26" t="s">
        <v>40</v>
      </c>
      <c r="E62" s="17" t="s">
        <v>49</v>
      </c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s="17" customFormat="1" ht="15.75" customHeight="1">
      <c r="B63" s="11"/>
      <c r="C63" s="11"/>
      <c r="D63" s="12" t="s">
        <v>41</v>
      </c>
      <c r="E63" s="11" t="s">
        <v>22</v>
      </c>
      <c r="F63" s="11"/>
      <c r="G63" s="13"/>
      <c r="H63" s="14"/>
      <c r="I63" s="11"/>
      <c r="J63" s="15"/>
      <c r="K63" s="16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</row>
    <row r="64" spans="2:230" s="17" customFormat="1" ht="15.75" customHeight="1">
      <c r="B64" s="11"/>
      <c r="C64" s="11"/>
      <c r="D64" s="12"/>
      <c r="E64" s="11"/>
      <c r="F64" s="11"/>
      <c r="G64" s="13"/>
      <c r="H64" s="14"/>
      <c r="I64" s="11"/>
      <c r="J64" s="15"/>
      <c r="K64" s="16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</row>
    <row r="65" spans="2:230" s="17" customFormat="1" ht="15.75" customHeight="1">
      <c r="B65" s="11" t="s">
        <v>43</v>
      </c>
      <c r="C65" s="11"/>
      <c r="D65" s="12"/>
      <c r="E65" s="11"/>
      <c r="F65" s="11"/>
      <c r="G65" s="13"/>
      <c r="H65" s="14"/>
      <c r="I65" s="11"/>
      <c r="J65" s="15"/>
      <c r="K65" s="16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</row>
    <row r="66" spans="2:230" s="17" customFormat="1" ht="15.75" customHeight="1">
      <c r="B66" s="11"/>
      <c r="C66" s="11"/>
      <c r="D66" s="12"/>
      <c r="E66" s="11"/>
      <c r="F66" s="11"/>
      <c r="G66" s="13"/>
      <c r="H66" s="14"/>
      <c r="I66" s="11"/>
      <c r="J66" s="15"/>
      <c r="K66" s="16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  <c r="HJ66" s="40"/>
      <c r="HK66" s="40"/>
      <c r="HL66" s="40"/>
      <c r="HM66" s="40"/>
      <c r="HN66" s="40"/>
      <c r="HO66" s="40"/>
      <c r="HP66" s="40"/>
      <c r="HQ66" s="40"/>
      <c r="HR66" s="40"/>
      <c r="HS66" s="40"/>
      <c r="HT66" s="40"/>
      <c r="HU66" s="40"/>
      <c r="HV66" s="40"/>
    </row>
    <row r="67" spans="2:230" s="17" customFormat="1" ht="15.75" customHeight="1">
      <c r="B67" s="11"/>
      <c r="C67" s="11"/>
      <c r="D67" s="12"/>
      <c r="E67" s="11"/>
      <c r="F67" s="11"/>
      <c r="G67" s="13"/>
      <c r="H67" s="14"/>
      <c r="I67" s="11"/>
      <c r="J67" s="15"/>
      <c r="K67" s="16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  <c r="GM67" s="40"/>
      <c r="GN67" s="40"/>
      <c r="GO67" s="40"/>
      <c r="GP67" s="40"/>
      <c r="GQ67" s="40"/>
      <c r="GR67" s="40"/>
      <c r="GS67" s="40"/>
      <c r="GT67" s="40"/>
      <c r="GU67" s="40"/>
      <c r="GV67" s="40"/>
      <c r="GW67" s="40"/>
      <c r="GX67" s="40"/>
      <c r="GY67" s="40"/>
      <c r="GZ67" s="40"/>
      <c r="HA67" s="40"/>
      <c r="HB67" s="40"/>
      <c r="HC67" s="40"/>
      <c r="HD67" s="40"/>
      <c r="HE67" s="40"/>
      <c r="HF67" s="40"/>
      <c r="HG67" s="40"/>
      <c r="HH67" s="40"/>
      <c r="HI67" s="40"/>
      <c r="HJ67" s="40"/>
      <c r="HK67" s="40"/>
      <c r="HL67" s="40"/>
      <c r="HM67" s="40"/>
      <c r="HN67" s="40"/>
      <c r="HO67" s="40"/>
      <c r="HP67" s="40"/>
      <c r="HQ67" s="40"/>
      <c r="HR67" s="40"/>
      <c r="HS67" s="40"/>
      <c r="HT67" s="40"/>
      <c r="HU67" s="40"/>
      <c r="HV67" s="40"/>
    </row>
    <row r="68" spans="2:230" s="17" customFormat="1" ht="15.75" customHeight="1">
      <c r="B68" s="8"/>
      <c r="C68" s="8"/>
      <c r="D68" s="11"/>
      <c r="E68" s="11"/>
      <c r="F68" s="11"/>
      <c r="G68" s="24"/>
      <c r="H68" s="11"/>
      <c r="I68" s="11"/>
      <c r="J68" s="24"/>
      <c r="K68" s="25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/>
      <c r="GH68" s="40"/>
      <c r="GI68" s="40"/>
      <c r="GJ68" s="40"/>
      <c r="GK68" s="40"/>
      <c r="GL68" s="40"/>
      <c r="GM68" s="40"/>
      <c r="GN68" s="40"/>
      <c r="GO68" s="40"/>
      <c r="GP68" s="40"/>
      <c r="GQ68" s="40"/>
      <c r="GR68" s="40"/>
      <c r="GS68" s="40"/>
      <c r="GT68" s="40"/>
      <c r="GU68" s="40"/>
      <c r="GV68" s="40"/>
      <c r="GW68" s="40"/>
      <c r="GX68" s="40"/>
      <c r="GY68" s="40"/>
      <c r="GZ68" s="40"/>
      <c r="HA68" s="40"/>
      <c r="HB68" s="40"/>
      <c r="HC68" s="40"/>
      <c r="HD68" s="40"/>
      <c r="HE68" s="40"/>
      <c r="HF68" s="40"/>
      <c r="HG68" s="40"/>
      <c r="HH68" s="40"/>
      <c r="HI68" s="40"/>
      <c r="HJ68" s="40"/>
      <c r="HK68" s="40"/>
      <c r="HL68" s="40"/>
      <c r="HM68" s="40"/>
      <c r="HN68" s="40"/>
      <c r="HO68" s="40"/>
      <c r="HP68" s="40"/>
      <c r="HQ68" s="40"/>
      <c r="HR68" s="40"/>
      <c r="HS68" s="40"/>
      <c r="HT68" s="40"/>
      <c r="HU68" s="40"/>
      <c r="HV68" s="40"/>
    </row>
    <row r="69" spans="2:230" s="17" customFormat="1" ht="15.75" customHeight="1">
      <c r="B69" s="11" t="s">
        <v>59</v>
      </c>
      <c r="C69" s="11"/>
      <c r="D69" s="11"/>
      <c r="E69" s="11"/>
      <c r="F69" s="11"/>
      <c r="G69" s="24"/>
      <c r="H69" s="11"/>
      <c r="I69" s="11"/>
      <c r="J69" s="24"/>
      <c r="K69" s="24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DT69" s="40"/>
      <c r="DU69" s="40"/>
      <c r="DV69" s="40"/>
      <c r="DW69" s="40"/>
      <c r="DX69" s="40"/>
      <c r="DY69" s="40"/>
      <c r="DZ69" s="40"/>
      <c r="EA69" s="40"/>
      <c r="EB69" s="40"/>
      <c r="EC69" s="40"/>
      <c r="ED69" s="40"/>
      <c r="EE69" s="40"/>
      <c r="EF69" s="40"/>
      <c r="EG69" s="40"/>
      <c r="EH69" s="40"/>
      <c r="EI69" s="40"/>
      <c r="EJ69" s="40"/>
      <c r="EK69" s="40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  <c r="FQ69" s="40"/>
      <c r="FR69" s="40"/>
      <c r="FS69" s="40"/>
      <c r="FT69" s="40"/>
      <c r="FU69" s="40"/>
      <c r="FV69" s="40"/>
      <c r="FW69" s="40"/>
      <c r="FX69" s="40"/>
      <c r="FY69" s="40"/>
      <c r="FZ69" s="40"/>
      <c r="GA69" s="40"/>
      <c r="GB69" s="40"/>
      <c r="GC69" s="40"/>
      <c r="GD69" s="40"/>
      <c r="GE69" s="40"/>
      <c r="GF69" s="40"/>
      <c r="GG69" s="40"/>
      <c r="GH69" s="40"/>
      <c r="GI69" s="40"/>
      <c r="GJ69" s="40"/>
      <c r="GK69" s="40"/>
      <c r="GL69" s="40"/>
      <c r="GM69" s="40"/>
      <c r="GN69" s="40"/>
      <c r="GO69" s="40"/>
      <c r="GP69" s="40"/>
      <c r="GQ69" s="40"/>
      <c r="GR69" s="40"/>
      <c r="GS69" s="40"/>
      <c r="GT69" s="40"/>
      <c r="GU69" s="40"/>
      <c r="GV69" s="40"/>
      <c r="GW69" s="40"/>
      <c r="GX69" s="40"/>
      <c r="GY69" s="40"/>
      <c r="GZ69" s="40"/>
      <c r="HA69" s="40"/>
      <c r="HB69" s="40"/>
      <c r="HC69" s="40"/>
      <c r="HD69" s="40"/>
      <c r="HE69" s="40"/>
      <c r="HF69" s="40"/>
      <c r="HG69" s="40"/>
      <c r="HH69" s="40"/>
      <c r="HI69" s="40"/>
      <c r="HJ69" s="40"/>
      <c r="HK69" s="40"/>
      <c r="HL69" s="40"/>
      <c r="HM69" s="40"/>
      <c r="HN69" s="40"/>
      <c r="HO69" s="40"/>
      <c r="HP69" s="40"/>
      <c r="HQ69" s="40"/>
      <c r="HR69" s="40"/>
      <c r="HS69" s="40"/>
      <c r="HT69" s="40"/>
      <c r="HU69" s="40"/>
      <c r="HV69" s="40"/>
    </row>
    <row r="70" spans="2:230" s="17" customFormat="1" ht="15.75" customHeight="1">
      <c r="B70" s="11" t="s">
        <v>58</v>
      </c>
      <c r="C70" s="8"/>
      <c r="D70" s="11"/>
      <c r="E70" s="11"/>
      <c r="F70" s="11"/>
      <c r="G70" s="24"/>
      <c r="H70" s="11"/>
      <c r="I70" s="11"/>
      <c r="J70" s="24"/>
      <c r="K70" s="24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/>
      <c r="DK70" s="40"/>
      <c r="DL70" s="40"/>
      <c r="DM70" s="40"/>
      <c r="DN70" s="40"/>
      <c r="DO70" s="40"/>
      <c r="DP70" s="40"/>
      <c r="DQ70" s="40"/>
      <c r="DR70" s="40"/>
      <c r="DS70" s="40"/>
      <c r="DT70" s="40"/>
      <c r="DU70" s="40"/>
      <c r="DV70" s="40"/>
      <c r="DW70" s="40"/>
      <c r="DX70" s="40"/>
      <c r="DY70" s="40"/>
      <c r="DZ70" s="40"/>
      <c r="EA70" s="40"/>
      <c r="EB70" s="40"/>
      <c r="EC70" s="40"/>
      <c r="ED70" s="40"/>
      <c r="EE70" s="40"/>
      <c r="EF70" s="40"/>
      <c r="EG70" s="40"/>
      <c r="EH70" s="40"/>
      <c r="EI70" s="40"/>
      <c r="EJ70" s="40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  <c r="FQ70" s="40"/>
      <c r="FR70" s="40"/>
      <c r="FS70" s="40"/>
      <c r="FT70" s="40"/>
      <c r="FU70" s="40"/>
      <c r="FV70" s="40"/>
      <c r="FW70" s="40"/>
      <c r="FX70" s="40"/>
      <c r="FY70" s="40"/>
      <c r="FZ70" s="40"/>
      <c r="GA70" s="40"/>
      <c r="GB70" s="40"/>
      <c r="GC70" s="40"/>
      <c r="GD70" s="40"/>
      <c r="GE70" s="40"/>
      <c r="GF70" s="40"/>
      <c r="GG70" s="40"/>
      <c r="GH70" s="40"/>
      <c r="GI70" s="40"/>
      <c r="GJ70" s="40"/>
      <c r="GK70" s="40"/>
      <c r="GL70" s="40"/>
      <c r="GM70" s="40"/>
      <c r="GN70" s="40"/>
      <c r="GO70" s="40"/>
      <c r="GP70" s="40"/>
      <c r="GQ70" s="40"/>
      <c r="GR70" s="40"/>
      <c r="GS70" s="40"/>
      <c r="GT70" s="40"/>
      <c r="GU70" s="40"/>
      <c r="GV70" s="40"/>
      <c r="GW70" s="40"/>
      <c r="GX70" s="40"/>
      <c r="GY70" s="40"/>
      <c r="GZ70" s="40"/>
      <c r="HA70" s="40"/>
      <c r="HB70" s="40"/>
      <c r="HC70" s="40"/>
      <c r="HD70" s="40"/>
      <c r="HE70" s="40"/>
      <c r="HF70" s="40"/>
      <c r="HG70" s="40"/>
      <c r="HH70" s="40"/>
      <c r="HI70" s="40"/>
      <c r="HJ70" s="40"/>
      <c r="HK70" s="40"/>
      <c r="HL70" s="40"/>
      <c r="HM70" s="40"/>
      <c r="HN70" s="40"/>
      <c r="HO70" s="40"/>
      <c r="HP70" s="40"/>
      <c r="HQ70" s="40"/>
      <c r="HR70" s="40"/>
      <c r="HS70" s="40"/>
      <c r="HT70" s="40"/>
      <c r="HU70" s="40"/>
      <c r="HV70" s="40"/>
    </row>
    <row r="71" spans="2:230" ht="15.75" customHeight="1">
      <c r="B71" s="8"/>
      <c r="C71" s="8"/>
      <c r="D71" s="5"/>
      <c r="E71" s="6"/>
      <c r="F71" s="6"/>
      <c r="G71" s="7"/>
      <c r="H71" s="6"/>
      <c r="I71" s="6"/>
      <c r="J71" s="7"/>
      <c r="K71" s="7"/>
    </row>
    <row r="72" spans="2:230" ht="15.75" customHeight="1">
      <c r="B72" s="8"/>
      <c r="C72" s="8"/>
      <c r="D72" s="5"/>
      <c r="E72" s="6"/>
      <c r="F72" s="6"/>
      <c r="G72" s="7"/>
      <c r="H72" s="6"/>
      <c r="I72" s="6"/>
      <c r="J72" s="7"/>
      <c r="K72" s="7"/>
    </row>
    <row r="73" spans="2:230" ht="15.75" customHeight="1">
      <c r="B73" s="2"/>
      <c r="C73" s="2"/>
      <c r="D73" s="2"/>
      <c r="E73" s="2"/>
      <c r="F73" s="2"/>
      <c r="G73" s="7"/>
      <c r="H73" s="2"/>
      <c r="I73" s="2"/>
      <c r="J73" s="2"/>
      <c r="K73" s="2"/>
    </row>
    <row r="74" spans="2:230" ht="15.75" customHeight="1">
      <c r="B74" s="2"/>
      <c r="C74" s="2"/>
      <c r="D74" s="2"/>
      <c r="E74" s="2"/>
      <c r="F74" s="2"/>
      <c r="G74" s="7"/>
      <c r="H74" s="2"/>
      <c r="I74" s="2"/>
      <c r="J74" s="2"/>
      <c r="K74" s="2"/>
    </row>
    <row r="75" spans="2:230" ht="15.75" customHeight="1">
      <c r="B75" s="2"/>
      <c r="C75" s="2"/>
      <c r="D75" s="2"/>
      <c r="E75" s="2"/>
      <c r="F75" s="2"/>
      <c r="G75" s="7"/>
      <c r="H75" s="2"/>
      <c r="I75" s="2"/>
      <c r="J75" s="2"/>
      <c r="K75" s="2"/>
    </row>
    <row r="76" spans="2:230" ht="15.75" customHeight="1">
      <c r="B76" s="2"/>
      <c r="C76" s="2"/>
      <c r="D76" s="2"/>
      <c r="E76" s="2"/>
      <c r="F76" s="2"/>
      <c r="G76" s="2"/>
      <c r="H76" s="2"/>
      <c r="I76" s="2"/>
      <c r="J76" s="2"/>
      <c r="K76" s="2"/>
    </row>
    <row r="77" spans="2:230" ht="15.75" customHeight="1">
      <c r="B77" s="2"/>
      <c r="C77" s="2"/>
      <c r="D77" s="2"/>
      <c r="E77" s="2"/>
      <c r="F77" s="2"/>
      <c r="G77" s="2"/>
      <c r="H77" s="2"/>
      <c r="I77" s="2"/>
      <c r="J77" s="2"/>
      <c r="K77" s="2"/>
    </row>
  </sheetData>
  <mergeCells count="2">
    <mergeCell ref="A4:K4"/>
    <mergeCell ref="A5:K5"/>
  </mergeCells>
  <phoneticPr fontId="0"/>
  <hyperlinks>
    <hyperlink ref="J15" r:id="rId1"/>
    <hyperlink ref="J16" r:id="rId2"/>
  </hyperlinks>
  <printOptions horizontalCentered="1"/>
  <pageMargins left="0.33" right="0.27" top="0.32" bottom="0.33" header="0.24" footer="0.196850393700787"/>
  <pageSetup paperSize="9" scale="55" orientation="portrait" horizontalDpi="4294967292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2012-05-14T06:07:59Z</cp:lastPrinted>
  <dcterms:created xsi:type="dcterms:W3CDTF">2000-06-29T05:08:18Z</dcterms:created>
  <dcterms:modified xsi:type="dcterms:W3CDTF">2012-05-14T06:08:13Z</dcterms:modified>
</cp:coreProperties>
</file>