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J33" i="1" l="1"/>
  <c r="J37" i="1" s="1"/>
  <c r="J39" i="1" s="1"/>
  <c r="J22" i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<sst xmlns="http://schemas.openxmlformats.org/spreadsheetml/2006/main" count="103" uniqueCount="90">
  <si>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</si>
  <si>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</si>
  <si>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</si>
  <si>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</si>
  <si>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</si>
  <si>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</si>
  <si>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</si>
  <si>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</si>
  <si>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</si>
  <si>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</si>
  <si>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</si>
  <si>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</si>
  <si>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</si>
  <si>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</si>
  <si>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</si>
  <si>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</si>
  <si>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</si>
  <si>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</si>
  <si>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</si>
  <si>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</si>
  <si>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</si>
  <si>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</si>
  <si>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</si>
  <si>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</si>
  <si>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</si>
  <si>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</si>
  <si>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</si>
  <si>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</si>
  <si>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</si>
  <si>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</si>
  <si>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</si>
  <si>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</si>
  <si>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</si>
  <si>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</si>
  <si>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</si>
  <si>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</si>
  <si>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</si>
  <si>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</si>
  <si>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</si>
  <si>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</si>
  <si>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</si>
  <si>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</si>
  <si>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</si>
  <si>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</si>
  <si>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</si>
  <si>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</si>
  <si>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</si>
  <si>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</si>
  <si>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</si>
  <si>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</si>
  <si>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</si>
  <si>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</si>
  <si>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</si>
  <si>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</si>
  <si>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</si>
  <si>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</si>
  <si>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</si>
  <si>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</si>
  <si>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</si>
  <si>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</si>
  <si>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</si>
  <si>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</si>
  <si>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</si>
  <si>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</si>
  <si>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</si>
  <si>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</si>
  <si>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</si>
  <si>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</si>
  <si>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</si>
  <si>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Q2012RH166</t>
  </si>
  <si>
    <t>Honeywell Sp. z o.o.</t>
  </si>
  <si>
    <t>Ul. Domaniewska 39B</t>
  </si>
  <si>
    <t xml:space="preserve">02-672 Warszawa </t>
  </si>
  <si>
    <t>POLAND</t>
  </si>
  <si>
    <t>Tel/Phone: +48 22 87 44 823</t>
  </si>
  <si>
    <t>Fax: +48 22 606 09 20</t>
  </si>
  <si>
    <t xml:space="preserve">Kom/mobile: +48 502 196 215 </t>
  </si>
  <si>
    <t xml:space="preserve">Radoslaw Rudecki                </t>
  </si>
  <si>
    <t>MGH14C-MH5G-2CXX-YABH</t>
  </si>
  <si>
    <t>Henri Converter</t>
  </si>
  <si>
    <t>Power: 90-264Vac</t>
  </si>
  <si>
    <t>Hart output</t>
  </si>
  <si>
    <t>Electrical connection: CM20</t>
  </si>
  <si>
    <t>Remote type wall mounting</t>
  </si>
  <si>
    <t>Corrosion proof finish</t>
  </si>
  <si>
    <t>With Display</t>
  </si>
  <si>
    <t>Empty pipe detection</t>
  </si>
  <si>
    <t>Pulse output</t>
  </si>
  <si>
    <t>5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</si>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</sst>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E54" sqref="E5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4" t="s">
        <v>70</v>
      </c>
      <c r="F7" s="84"/>
      <c r="G7" s="21"/>
      <c r="H7" s="33" t="s">
        <v>1</v>
      </c>
      <c r="I7" s="17"/>
      <c r="J7" s="76">
        <v>41036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71</v>
      </c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72</v>
      </c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73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4" t="s">
        <v>77</v>
      </c>
      <c r="E11" s="17"/>
      <c r="F11" s="83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4" t="s">
        <v>74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4" t="s">
        <v>75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4" t="s">
        <v>76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4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78</v>
      </c>
      <c r="E22" s="99" t="s">
        <v>79</v>
      </c>
      <c r="G22" s="107">
        <v>1</v>
      </c>
      <c r="H22" s="104">
        <v>1082</v>
      </c>
      <c r="I22" s="49"/>
      <c r="J22" s="49">
        <f>G22*H22</f>
        <v>1082</v>
      </c>
      <c r="K22" s="78" t="s">
        <v>88</v>
      </c>
      <c r="L22" s="105">
        <f>375+40+10+40+30</f>
        <v>495</v>
      </c>
      <c r="M22" s="17">
        <v>0.153</v>
      </c>
      <c r="N22" s="110">
        <f>L22*M22*1000/100</f>
        <v>757.35</v>
      </c>
      <c r="O22" s="111">
        <v>0.3</v>
      </c>
      <c r="P22" s="17">
        <f>N22/(1-O22)</f>
        <v>1081.9285714285716</v>
      </c>
    </row>
    <row r="23" spans="1:16" s="93" customFormat="1" ht="15.75" customHeight="1">
      <c r="B23" s="100"/>
      <c r="C23" s="97"/>
      <c r="D23" s="102"/>
      <c r="E23" s="101" t="s">
        <v>80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81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82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83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84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85</v>
      </c>
      <c r="H28" s="104"/>
      <c r="I28" s="92"/>
      <c r="J28" s="49"/>
      <c r="K28" s="78"/>
      <c r="M28" s="96"/>
      <c r="N28" s="94"/>
      <c r="O28" s="95"/>
    </row>
    <row r="29" spans="1:16" s="93" customFormat="1" ht="15.75" customHeight="1">
      <c r="B29" s="97"/>
      <c r="C29" s="97"/>
      <c r="D29" s="102"/>
      <c r="E29" s="101" t="s">
        <v>86</v>
      </c>
      <c r="H29" s="104"/>
      <c r="I29" s="92"/>
      <c r="J29" s="49"/>
      <c r="K29" s="78"/>
      <c r="M29" s="96"/>
      <c r="N29" s="94"/>
      <c r="O29" s="95"/>
    </row>
    <row r="30" spans="1:16" s="93" customFormat="1" ht="15.75" customHeight="1">
      <c r="B30" s="97"/>
      <c r="C30" s="97"/>
      <c r="D30" s="102"/>
      <c r="E30" s="101" t="s">
        <v>87</v>
      </c>
      <c r="H30" s="104"/>
      <c r="I30" s="92"/>
      <c r="J30" s="49"/>
      <c r="K30" s="78"/>
      <c r="M30" s="96"/>
      <c r="N30" s="94"/>
      <c r="O30" s="95"/>
    </row>
    <row r="31" spans="1:16" s="93" customFormat="1" ht="15.75" customHeight="1">
      <c r="B31" s="97"/>
      <c r="C31" s="97"/>
      <c r="D31" s="102"/>
      <c r="E31" s="101"/>
      <c r="H31" s="104"/>
      <c r="I31" s="92"/>
      <c r="J31" s="49"/>
      <c r="K31" s="78"/>
      <c r="M31" s="96"/>
      <c r="N31" s="94"/>
      <c r="O31" s="95"/>
    </row>
    <row r="32" spans="1:16" ht="15.75" customHeight="1" thickBot="1">
      <c r="A32" s="17"/>
      <c r="B32" s="60"/>
      <c r="C32" s="61"/>
      <c r="D32" s="62"/>
      <c r="E32" s="63"/>
      <c r="F32" s="64"/>
      <c r="G32" s="91"/>
      <c r="H32" s="65"/>
      <c r="I32" s="66"/>
      <c r="J32" s="66"/>
      <c r="K32" s="79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0" t="s">
        <v>4</v>
      </c>
      <c r="I33" s="49"/>
      <c r="J33" s="49">
        <f>SUM(J21:J32)</f>
        <v>1082</v>
      </c>
      <c r="K33" s="59"/>
    </row>
    <row r="34" spans="1:230" ht="15.75" customHeight="1">
      <c r="A34" s="17"/>
      <c r="B34" s="11"/>
      <c r="C34" s="11"/>
      <c r="D34" s="12"/>
      <c r="E34" s="43"/>
      <c r="F34" s="41"/>
      <c r="G34" s="42" t="s">
        <v>19</v>
      </c>
      <c r="H34" s="51" t="s">
        <v>4</v>
      </c>
      <c r="I34" s="52"/>
      <c r="J34" s="52">
        <v>150</v>
      </c>
      <c r="K34" s="57"/>
    </row>
    <row r="35" spans="1:230" ht="15.75" customHeight="1">
      <c r="A35" s="17"/>
      <c r="B35" s="11"/>
      <c r="C35" s="11"/>
      <c r="D35" s="12"/>
      <c r="E35" s="44"/>
      <c r="F35" s="45"/>
      <c r="G35" s="56" t="s">
        <v>2</v>
      </c>
      <c r="H35" s="53" t="s">
        <v>4</v>
      </c>
      <c r="I35" s="54"/>
      <c r="J35" s="54">
        <v>0</v>
      </c>
      <c r="K35" s="58"/>
    </row>
    <row r="36" spans="1:230" ht="15.75" customHeight="1" thickBot="1">
      <c r="A36" s="17"/>
      <c r="B36" s="61"/>
      <c r="C36" s="61"/>
      <c r="D36" s="60"/>
      <c r="E36" s="69"/>
      <c r="F36" s="70"/>
      <c r="G36" s="71" t="s">
        <v>20</v>
      </c>
      <c r="H36" s="72" t="s">
        <v>4</v>
      </c>
      <c r="I36" s="73"/>
      <c r="J36" s="73"/>
      <c r="K36" s="74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0" t="s">
        <v>4</v>
      </c>
      <c r="I37" s="49"/>
      <c r="J37" s="49">
        <f>IF(J33&lt;150, 150, J33)</f>
        <v>1082</v>
      </c>
      <c r="K37" s="59"/>
    </row>
    <row r="38" spans="1:230" ht="15.75" customHeight="1" thickBot="1">
      <c r="A38" s="17"/>
      <c r="B38" s="61"/>
      <c r="C38" s="61"/>
      <c r="D38" s="60"/>
      <c r="E38" s="63"/>
      <c r="F38" s="61"/>
      <c r="G38" s="67" t="s">
        <v>32</v>
      </c>
      <c r="H38" s="65" t="s">
        <v>4</v>
      </c>
      <c r="I38" s="66"/>
      <c r="J38" s="66"/>
      <c r="K38" s="68"/>
    </row>
    <row r="39" spans="1:230" ht="15.75" customHeight="1">
      <c r="A39" s="17"/>
      <c r="B39" s="11"/>
      <c r="C39" s="11"/>
      <c r="D39" s="12"/>
      <c r="E39" s="17"/>
      <c r="F39" s="11"/>
      <c r="G39" s="55" t="s">
        <v>26</v>
      </c>
      <c r="H39" s="50" t="s">
        <v>4</v>
      </c>
      <c r="I39" s="49"/>
      <c r="J39" s="50">
        <f>SUM(J37:J38)</f>
        <v>1082</v>
      </c>
      <c r="K39" s="59"/>
    </row>
    <row r="40" spans="1:230" ht="15.75" customHeight="1">
      <c r="A40" s="17"/>
      <c r="B40" s="11"/>
      <c r="C40" s="11"/>
      <c r="D40" s="12"/>
      <c r="E40" s="17"/>
      <c r="F40" s="11"/>
      <c r="G40" s="55"/>
      <c r="H40" s="50"/>
      <c r="I40" s="49"/>
      <c r="J40" s="50"/>
      <c r="K40" s="59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63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86" t="s">
        <v>60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86" t="s">
        <v>61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86" t="s">
        <v>62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C50" s="11"/>
      <c r="D50" s="75" t="s">
        <v>34</v>
      </c>
      <c r="E50" s="11"/>
      <c r="F50" s="11"/>
      <c r="G50" s="13"/>
      <c r="H50" s="14"/>
      <c r="I50" s="11"/>
      <c r="J50" s="77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1"/>
      <c r="C51" s="11"/>
      <c r="D51" s="55" t="s">
        <v>35</v>
      </c>
      <c r="E51" s="18" t="s">
        <v>53</v>
      </c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11"/>
      <c r="C52" s="11"/>
      <c r="D52" s="55"/>
      <c r="E52" s="18" t="s">
        <v>54</v>
      </c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36</v>
      </c>
      <c r="E53" s="89" t="s">
        <v>89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37</v>
      </c>
      <c r="E54" s="17" t="s">
        <v>5</v>
      </c>
      <c r="K54" s="21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D55" s="26" t="s">
        <v>38</v>
      </c>
      <c r="E55" s="22" t="s">
        <v>21</v>
      </c>
      <c r="K55" s="2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D56" s="26" t="s">
        <v>39</v>
      </c>
      <c r="E56" s="23" t="s">
        <v>48</v>
      </c>
      <c r="K56" s="21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D57" s="26" t="s">
        <v>40</v>
      </c>
      <c r="E57" s="17" t="s">
        <v>49</v>
      </c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 t="s">
        <v>58</v>
      </c>
      <c r="C64" s="11"/>
      <c r="D64" s="11"/>
      <c r="E64" s="11"/>
      <c r="F64" s="11"/>
      <c r="G64" s="24"/>
      <c r="H64" s="11"/>
      <c r="I64" s="11"/>
      <c r="J64" s="24"/>
      <c r="K64" s="24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 t="s">
        <v>57</v>
      </c>
      <c r="C65" s="8"/>
      <c r="D65" s="11"/>
      <c r="E65" s="11"/>
      <c r="F65" s="11"/>
      <c r="G65" s="24"/>
      <c r="H65" s="11"/>
      <c r="I65" s="11"/>
      <c r="J65" s="24"/>
      <c r="K65" s="24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2012-05-07T14:44:07Z</dcterms:modified>
</cp:coreProperties>
</file>