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Q22" i="1" l="1"/>
  <c r="N29" i="1" l="1"/>
  <c r="P29" i="1" s="1"/>
  <c r="P22" i="1"/>
  <c r="N22" i="1"/>
  <c r="L22" i="1"/>
  <c r="L29" i="1"/>
  <c r="J22" i="1" l="1"/>
  <c r="J34" i="1" s="1"/>
  <c r="J38" i="1" s="1"/>
  <c r="J40" i="1" s="1"/>
</calcChain>
</file>

<file path=xl/sharedStrings.xml><?xml version="1.0" encoding="utf-8"?>
<sst xmlns="http://schemas.openxmlformats.org/spreadsheetml/2006/main" count="102" uniqueCount="88">
  <si>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</si>
  <si>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</si>
  <si>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</si>
  <si>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</si>
  <si>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</si>
  <si>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</si>
  <si>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</si>
  <si>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</si>
  <si>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</si>
  <si>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</si>
  <si>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</si>
  <si>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</si>
  <si>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</si>
  <si>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</si>
  <si>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</si>
  <si>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</si>
  <si>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</si>
  <si>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</si>
  <si>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</si>
  <si>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</si>
  <si>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</si>
  <si>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</si>
  <si>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</si>
  <si>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</si>
  <si>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</si>
  <si>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</si>
  <si>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</si>
  <si>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</si>
  <si>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</si>
  <si>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</si>
  <si>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</si>
  <si>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</si>
  <si>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</si>
  <si>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</si>
  <si>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</si>
  <si>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</si>
  <si>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</si>
  <si>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</si>
  <si>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</si>
  <si>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</si>
  <si>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</si>
  <si>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</si>
  <si>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</si>
  <si>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</si>
  <si>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</si>
  <si>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</si>
  <si>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</si>
  <si>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</si>
  <si>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</si>
  <si>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</si>
  <si>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</si>
  <si>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</si>
  <si>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</si>
  <si>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</si>
  <si>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</si>
  <si>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</si>
  <si>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</si>
  <si>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</si>
  <si>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</si>
  <si>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</si>
  <si>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</si>
  <si>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</si>
  <si>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</si>
  <si>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</si>
  <si>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</si>
  <si>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</si>
  <si>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</si>
  <si>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</si>
  <si>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</si>
  <si>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</si>
  <si>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Q2012RH162</t>
  </si>
  <si>
    <t>8</t>
  </si>
  <si>
    <t>Osadebe Nwabueze</t>
  </si>
  <si>
    <t>Tycol</t>
  </si>
  <si>
    <t xml:space="preserve">KP22-2222A1-57 </t>
  </si>
  <si>
    <t xml:space="preserve">KP22-1122A1-57 </t>
  </si>
  <si>
    <t>Elevation</t>
  </si>
  <si>
    <t>Pressure regulator &amp; filter</t>
  </si>
  <si>
    <t>dito</t>
  </si>
  <si>
    <t>Pneumatic DP Transmitter</t>
  </si>
  <si>
    <t>SF440A cover &amp; SUS316 diaphragm</t>
  </si>
  <si>
    <t>Air piping: Rc1/4</t>
  </si>
  <si>
    <t xml:space="preserve">KP11-2222A1-57 </t>
  </si>
  <si>
    <t xml:space="preserve">KP11-1122A1-57 </t>
  </si>
  <si>
    <t>SUS316 cover &amp; SUS316 diaphragm</t>
  </si>
  <si>
    <t>Need input range at order level</t>
  </si>
  <si>
    <t>KRPC</t>
  </si>
  <si>
    <t>Tycol margin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</si>
</sst>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9" fillId="0" borderId="0" xfId="5">
      <alignment vertical="center"/>
    </xf>
    <xf numFmtId="38" fontId="9" fillId="0" borderId="0" xfId="3" applyNumberFormat="1" applyFont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9" fontId="9" fillId="0" borderId="0" xfId="4" applyFont="1" applyAlignment="1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3"/>
  <sheetViews>
    <sheetView tabSelected="1" zoomScaleNormal="100" workbookViewId="0">
      <selection activeCell="Q22" sqref="Q2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9" t="s">
        <v>24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20" t="s">
        <v>25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73</v>
      </c>
      <c r="E7" s="17"/>
      <c r="F7" s="85"/>
      <c r="G7" s="21"/>
      <c r="H7" s="33" t="s">
        <v>1</v>
      </c>
      <c r="I7" s="17"/>
      <c r="J7" s="77">
        <v>41032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7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7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 t="s">
        <v>72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7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8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8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8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8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8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  <c r="Q21" s="17" t="s">
        <v>87</v>
      </c>
      <c r="R21" s="17" t="s">
        <v>86</v>
      </c>
    </row>
    <row r="22" spans="1:18" s="17" customFormat="1" ht="15.75" customHeight="1">
      <c r="B22" s="100">
        <v>1</v>
      </c>
      <c r="C22" s="101"/>
      <c r="D22" s="117" t="s">
        <v>74</v>
      </c>
      <c r="E22" s="102" t="s">
        <v>79</v>
      </c>
      <c r="G22" s="110">
        <v>12</v>
      </c>
      <c r="H22" s="107">
        <v>3580</v>
      </c>
      <c r="I22" s="50"/>
      <c r="J22" s="50">
        <f>G22*H22</f>
        <v>42960</v>
      </c>
      <c r="K22" s="79" t="s">
        <v>71</v>
      </c>
      <c r="L22" s="108">
        <f>613+22+38</f>
        <v>673</v>
      </c>
      <c r="M22" s="17">
        <v>0.31900000000000001</v>
      </c>
      <c r="N22" s="113">
        <f>L22*1000*M22/100</f>
        <v>2146.87</v>
      </c>
      <c r="O22" s="114">
        <v>0.4</v>
      </c>
      <c r="P22" s="17">
        <f>N22/(1-O22)</f>
        <v>3578.1166666666668</v>
      </c>
      <c r="Q22" s="121">
        <f>1-P22/R22</f>
        <v>0.38939988623435717</v>
      </c>
      <c r="R22" s="17">
        <v>5860</v>
      </c>
    </row>
    <row r="23" spans="1:18" s="95" customFormat="1" ht="15.75" customHeight="1">
      <c r="B23" s="103"/>
      <c r="C23" s="100"/>
      <c r="D23" s="117" t="s">
        <v>82</v>
      </c>
      <c r="E23" s="104" t="s">
        <v>84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8" s="95" customFormat="1" ht="15.75" customHeight="1">
      <c r="B24" s="100"/>
      <c r="C24" s="100"/>
      <c r="D24" s="105"/>
      <c r="E24" s="118" t="s">
        <v>81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8" s="95" customFormat="1" ht="15.75" customHeight="1">
      <c r="B25" s="100"/>
      <c r="C25" s="100"/>
      <c r="D25" s="105"/>
      <c r="E25" s="104" t="s">
        <v>76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8" s="95" customFormat="1" ht="15.75" customHeight="1">
      <c r="B26" s="100"/>
      <c r="C26" s="100"/>
      <c r="D26" s="105"/>
      <c r="E26" s="104" t="s">
        <v>77</v>
      </c>
      <c r="G26" s="111"/>
      <c r="H26" s="107"/>
      <c r="I26" s="94"/>
      <c r="J26" s="50"/>
      <c r="K26" s="79"/>
      <c r="L26" s="109"/>
      <c r="M26" s="98"/>
      <c r="N26" s="96"/>
      <c r="O26" s="97"/>
    </row>
    <row r="27" spans="1:18" s="95" customFormat="1" ht="15.75" customHeight="1">
      <c r="B27" s="100"/>
      <c r="C27" s="100"/>
      <c r="D27" s="105"/>
      <c r="E27" s="104"/>
      <c r="G27" s="111"/>
      <c r="H27" s="107"/>
      <c r="I27" s="94"/>
      <c r="J27" s="50"/>
      <c r="K27" s="79"/>
      <c r="L27" s="109"/>
      <c r="M27" s="98"/>
      <c r="N27" s="96"/>
      <c r="O27" s="97"/>
    </row>
    <row r="28" spans="1:18" s="95" customFormat="1" ht="15.75" customHeight="1">
      <c r="B28" s="100"/>
      <c r="C28" s="100"/>
      <c r="D28" s="105"/>
      <c r="E28" s="104"/>
      <c r="G28" s="111"/>
      <c r="H28" s="107"/>
      <c r="I28" s="94"/>
      <c r="J28" s="50"/>
      <c r="K28" s="79"/>
      <c r="L28" s="109"/>
      <c r="M28" s="98"/>
      <c r="N28" s="96"/>
      <c r="O28" s="97"/>
    </row>
    <row r="29" spans="1:18" s="95" customFormat="1" ht="15.75" customHeight="1">
      <c r="B29" s="100">
        <v>2</v>
      </c>
      <c r="C29" s="100"/>
      <c r="D29" s="117" t="s">
        <v>75</v>
      </c>
      <c r="E29" s="104" t="s">
        <v>78</v>
      </c>
      <c r="G29" s="111">
        <v>12</v>
      </c>
      <c r="H29" s="107">
        <v>3334</v>
      </c>
      <c r="I29" s="94"/>
      <c r="J29" s="50"/>
      <c r="K29" s="79" t="s">
        <v>71</v>
      </c>
      <c r="L29" s="108">
        <f>567+22+38</f>
        <v>627</v>
      </c>
      <c r="M29" s="17">
        <v>0.31900000000000001</v>
      </c>
      <c r="N29" s="113">
        <f>L29*1000*M29/100</f>
        <v>2000.13</v>
      </c>
      <c r="O29" s="114">
        <v>0.4</v>
      </c>
      <c r="P29" s="17">
        <f>N29/(1-O29)</f>
        <v>3333.55</v>
      </c>
    </row>
    <row r="30" spans="1:18" s="95" customFormat="1" ht="15.75" customHeight="1">
      <c r="B30" s="100"/>
      <c r="C30" s="100"/>
      <c r="D30" s="117" t="s">
        <v>83</v>
      </c>
      <c r="E30" s="104" t="s">
        <v>80</v>
      </c>
      <c r="H30" s="107"/>
      <c r="I30" s="94"/>
      <c r="J30" s="50"/>
      <c r="K30" s="79"/>
      <c r="M30" s="98"/>
      <c r="N30" s="96"/>
      <c r="O30" s="97"/>
    </row>
    <row r="31" spans="1:18" s="95" customFormat="1" ht="15.75" customHeight="1">
      <c r="B31" s="100"/>
      <c r="C31" s="100"/>
      <c r="D31" s="105"/>
      <c r="E31" s="104"/>
      <c r="H31" s="107"/>
      <c r="I31" s="94"/>
      <c r="J31" s="94"/>
      <c r="K31" s="94"/>
    </row>
    <row r="32" spans="1:18" s="95" customFormat="1" ht="15.75" customHeight="1">
      <c r="B32" s="100"/>
      <c r="C32" s="100"/>
      <c r="E32" s="105" t="s">
        <v>85</v>
      </c>
      <c r="H32" s="107"/>
      <c r="I32" s="94"/>
      <c r="J32" s="94"/>
      <c r="K32" s="94"/>
    </row>
    <row r="33" spans="1:230" ht="15.75" customHeight="1" thickBot="1">
      <c r="A33" s="17"/>
      <c r="B33" s="61"/>
      <c r="C33" s="62"/>
      <c r="D33" s="63"/>
      <c r="E33" s="64"/>
      <c r="F33" s="65"/>
      <c r="G33" s="93"/>
      <c r="H33" s="66"/>
      <c r="I33" s="67"/>
      <c r="J33" s="67"/>
      <c r="K33" s="80"/>
    </row>
    <row r="34" spans="1:230" ht="15.75" customHeight="1">
      <c r="A34" s="17"/>
      <c r="B34" s="11"/>
      <c r="C34" s="11"/>
      <c r="D34" s="12"/>
      <c r="E34" s="21"/>
      <c r="F34" s="11"/>
      <c r="G34" s="33" t="s">
        <v>26</v>
      </c>
      <c r="H34" s="51" t="s">
        <v>4</v>
      </c>
      <c r="I34" s="50"/>
      <c r="J34" s="50">
        <f>SUM(J21:J33)</f>
        <v>42960</v>
      </c>
      <c r="K34" s="60"/>
    </row>
    <row r="35" spans="1:230" ht="15.75" customHeight="1">
      <c r="A35" s="17"/>
      <c r="B35" s="11"/>
      <c r="C35" s="11"/>
      <c r="D35" s="12"/>
      <c r="E35" s="44"/>
      <c r="F35" s="42"/>
      <c r="G35" s="43" t="s">
        <v>19</v>
      </c>
      <c r="H35" s="52" t="s">
        <v>4</v>
      </c>
      <c r="I35" s="53"/>
      <c r="J35" s="53">
        <v>150</v>
      </c>
      <c r="K35" s="58"/>
    </row>
    <row r="36" spans="1:230" ht="15.75" customHeight="1">
      <c r="A36" s="17"/>
      <c r="B36" s="11"/>
      <c r="C36" s="11"/>
      <c r="D36" s="12"/>
      <c r="E36" s="45"/>
      <c r="F36" s="46"/>
      <c r="G36" s="57" t="s">
        <v>2</v>
      </c>
      <c r="H36" s="54" t="s">
        <v>4</v>
      </c>
      <c r="I36" s="55"/>
      <c r="J36" s="55">
        <v>0</v>
      </c>
      <c r="K36" s="59"/>
    </row>
    <row r="37" spans="1:230" ht="15.75" customHeight="1" thickBot="1">
      <c r="A37" s="17"/>
      <c r="B37" s="62"/>
      <c r="C37" s="62"/>
      <c r="D37" s="61"/>
      <c r="E37" s="70"/>
      <c r="F37" s="71"/>
      <c r="G37" s="72" t="s">
        <v>20</v>
      </c>
      <c r="H37" s="73" t="s">
        <v>4</v>
      </c>
      <c r="I37" s="74"/>
      <c r="J37" s="74"/>
      <c r="K37" s="75"/>
    </row>
    <row r="38" spans="1:230" ht="15.75" customHeight="1">
      <c r="A38" s="17"/>
      <c r="B38" s="11"/>
      <c r="C38" s="11"/>
      <c r="D38" s="12"/>
      <c r="E38" s="21"/>
      <c r="F38" s="11"/>
      <c r="G38" s="31" t="s">
        <v>33</v>
      </c>
      <c r="H38" s="51" t="s">
        <v>4</v>
      </c>
      <c r="I38" s="50"/>
      <c r="J38" s="50">
        <f>IF(J34&lt;150, 150, J34)</f>
        <v>42960</v>
      </c>
      <c r="K38" s="60"/>
    </row>
    <row r="39" spans="1:230" ht="15.75" customHeight="1" thickBot="1">
      <c r="A39" s="17"/>
      <c r="B39" s="62"/>
      <c r="C39" s="62"/>
      <c r="D39" s="61"/>
      <c r="E39" s="64"/>
      <c r="F39" s="62"/>
      <c r="G39" s="68" t="s">
        <v>32</v>
      </c>
      <c r="H39" s="66" t="s">
        <v>4</v>
      </c>
      <c r="I39" s="67"/>
      <c r="J39" s="67"/>
      <c r="K39" s="69"/>
    </row>
    <row r="40" spans="1:230" ht="15.75" customHeight="1">
      <c r="A40" s="17"/>
      <c r="B40" s="11"/>
      <c r="C40" s="11"/>
      <c r="D40" s="12"/>
      <c r="E40" s="17"/>
      <c r="F40" s="11"/>
      <c r="G40" s="56" t="s">
        <v>26</v>
      </c>
      <c r="H40" s="51" t="s">
        <v>4</v>
      </c>
      <c r="I40" s="50"/>
      <c r="J40" s="51">
        <f>SUM(J38:J39)</f>
        <v>42960</v>
      </c>
      <c r="K40" s="60"/>
    </row>
    <row r="41" spans="1:230" ht="15.75" customHeight="1">
      <c r="A41" s="17"/>
      <c r="B41" s="11"/>
      <c r="C41" s="11"/>
      <c r="D41" s="12"/>
      <c r="E41" s="17"/>
      <c r="F41" s="11"/>
      <c r="G41" s="56"/>
      <c r="H41" s="51"/>
      <c r="I41" s="50"/>
      <c r="J41" s="51"/>
      <c r="K41" s="60"/>
    </row>
    <row r="42" spans="1:230" s="17" customFormat="1" ht="15.75" customHeight="1">
      <c r="B42" s="27" t="s">
        <v>42</v>
      </c>
      <c r="C42" s="11"/>
      <c r="D42" s="12"/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7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44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64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61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62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63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C51" s="11"/>
      <c r="D51" s="76" t="s">
        <v>34</v>
      </c>
      <c r="E51" s="11"/>
      <c r="F51" s="11"/>
      <c r="G51" s="13"/>
      <c r="H51" s="14"/>
      <c r="I51" s="11"/>
      <c r="J51" s="78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56" t="s">
        <v>35</v>
      </c>
      <c r="E52" s="18" t="s">
        <v>54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56"/>
      <c r="E53" s="18" t="s">
        <v>55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36</v>
      </c>
      <c r="E54" s="90" t="s">
        <v>53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37</v>
      </c>
      <c r="E55" s="17" t="s">
        <v>5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38</v>
      </c>
      <c r="E56" s="22" t="s">
        <v>21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39</v>
      </c>
      <c r="E57" s="23" t="s">
        <v>48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40</v>
      </c>
      <c r="E58" s="17" t="s">
        <v>49</v>
      </c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 t="s">
        <v>41</v>
      </c>
      <c r="E59" s="11" t="s">
        <v>22</v>
      </c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43</v>
      </c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8"/>
      <c r="C64" s="8"/>
      <c r="D64" s="11"/>
      <c r="E64" s="11"/>
      <c r="F64" s="11"/>
      <c r="G64" s="24"/>
      <c r="H64" s="11"/>
      <c r="I64" s="11"/>
      <c r="J64" s="24"/>
      <c r="K64" s="25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59</v>
      </c>
      <c r="C65" s="11"/>
      <c r="D65" s="11"/>
      <c r="E65" s="11"/>
      <c r="F65" s="11"/>
      <c r="G65" s="24"/>
      <c r="H65" s="11"/>
      <c r="I65" s="11"/>
      <c r="J65" s="24"/>
      <c r="K65" s="24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58</v>
      </c>
      <c r="C66" s="8"/>
      <c r="D66" s="11"/>
      <c r="E66" s="11"/>
      <c r="F66" s="11"/>
      <c r="G66" s="24"/>
      <c r="H66" s="11"/>
      <c r="I66" s="11"/>
      <c r="J66" s="24"/>
      <c r="K66" s="24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2012-05-15T09:46:06Z</dcterms:modified>
</cp:coreProperties>
</file>