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7" i="1" l="1"/>
  <c r="L27" i="1"/>
  <c r="N27" i="1" s="1"/>
  <c r="P27" i="1" s="1"/>
  <c r="L22" i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<sst xmlns="http://schemas.openxmlformats.org/spreadsheetml/2006/main" count="102" uniqueCount="88">
  <si>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</si>
  <si>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</si>
  <si>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</si>
  <si>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</si>
  <si>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</si>
  <si>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</si>
  <si>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</si>
  <si>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</si>
  <si>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</si>
  <si>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</si>
  <si>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</si>
  <si>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</si>
  <si>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</si>
  <si>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</si>
  <si>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</si>
  <si>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</si>
  <si>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</si>
  <si>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</si>
  <si>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</si>
  <si>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</si>
  <si>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</si>
  <si>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</si>
  <si>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</si>
  <si>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</si>
  <si>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</si>
  <si>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</si>
  <si>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</si>
  <si>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</si>
  <si>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</si>
  <si>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</si>
  <si>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</si>
  <si>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</si>
  <si>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</si>
  <si>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</si>
  <si>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</si>
  <si>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</si>
  <si>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</si>
  <si>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</si>
  <si>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</si>
  <si>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</si>
  <si>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</si>
  <si>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</si>
  <si>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</si>
  <si>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</si>
  <si>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</si>
  <si>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</si>
  <si>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</si>
  <si>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</si>
  <si>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</si>
  <si>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</si>
  <si>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</si>
  <si>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</si>
  <si>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</si>
  <si>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</si>
  <si>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</si>
  <si>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</si>
  <si>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</si>
  <si>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</si>
  <si>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</si>
  <si>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</si>
  <si>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</si>
  <si>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</si>
  <si>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</si>
  <si>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</si>
  <si>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</si>
  <si>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</si>
  <si>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</si>
  <si>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</si>
  <si>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</si>
  <si>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 Positionner with travel retransmission</t>
  </si>
  <si>
    <t>Water proof</t>
  </si>
  <si>
    <t>Direct action</t>
  </si>
  <si>
    <t>Air pressure: 450 to 700Kpas</t>
  </si>
  <si>
    <t>With double acting actuator</t>
  </si>
  <si>
    <t>6</t>
  </si>
  <si>
    <t>Mariya Ivanova</t>
  </si>
  <si>
    <t>IMPEXRON GmbH</t>
  </si>
  <si>
    <t xml:space="preserve">Griesstr. 42 72793 Pfullingen </t>
  </si>
  <si>
    <t xml:space="preserve">Amtsgericht Stuttgart Germany </t>
  </si>
  <si>
    <t>T el:+49 7121 948 78 75</t>
  </si>
  <si>
    <t>Fax: +49 7121 948 77 16</t>
  </si>
  <si>
    <t>E-Mail:m.ivanova@impexron.com</t>
  </si>
  <si>
    <t>Web:http://www.impexron.com</t>
  </si>
  <si>
    <t>Q2012RH156</t>
  </si>
  <si>
    <t>AVP301-XSD5D-XXXX-W</t>
  </si>
  <si>
    <t>AVP301-XSD5C-XXXX-W</t>
  </si>
  <si>
    <t>dito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</si>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</sst>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76</v>
      </c>
      <c r="F7" s="85"/>
      <c r="G7" s="21"/>
      <c r="H7" s="33" t="s">
        <v>1</v>
      </c>
      <c r="I7" s="17"/>
      <c r="J7" s="77">
        <v>41022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77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78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75</v>
      </c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79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80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82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84</v>
      </c>
      <c r="E22" s="100" t="s">
        <v>69</v>
      </c>
      <c r="G22" s="108">
        <v>4</v>
      </c>
      <c r="H22" s="105">
        <v>955</v>
      </c>
      <c r="I22" s="50"/>
      <c r="J22" s="50">
        <f>G22*H22</f>
        <v>3820</v>
      </c>
      <c r="K22" s="79" t="s">
        <v>74</v>
      </c>
      <c r="L22" s="106">
        <f>165+45</f>
        <v>210</v>
      </c>
      <c r="M22" s="17">
        <v>0.25</v>
      </c>
      <c r="N22" s="111">
        <f>L22*1000*M22/100</f>
        <v>525</v>
      </c>
      <c r="O22" s="112">
        <v>0.45</v>
      </c>
      <c r="P22" s="17">
        <f>N22/(1-O22)</f>
        <v>954.5454545454545</v>
      </c>
    </row>
    <row r="23" spans="1:16" s="94" customFormat="1" ht="15.75" customHeight="1">
      <c r="B23" s="101"/>
      <c r="C23" s="98"/>
      <c r="D23" s="103"/>
      <c r="E23" s="102" t="s">
        <v>70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>
        <v>2</v>
      </c>
      <c r="C27" s="98"/>
      <c r="D27" s="103" t="s">
        <v>85</v>
      </c>
      <c r="E27" s="102" t="s">
        <v>86</v>
      </c>
      <c r="G27" s="94">
        <v>4</v>
      </c>
      <c r="H27" s="105">
        <v>955</v>
      </c>
      <c r="I27" s="93"/>
      <c r="J27" s="50">
        <f>G27*H27</f>
        <v>3820</v>
      </c>
      <c r="K27" s="79" t="s">
        <v>74</v>
      </c>
      <c r="L27" s="106">
        <f>165+45</f>
        <v>210</v>
      </c>
      <c r="M27" s="17">
        <v>0.25</v>
      </c>
      <c r="N27" s="111">
        <f>L27*1000*M27/100</f>
        <v>525</v>
      </c>
      <c r="O27" s="112">
        <v>0.45</v>
      </c>
      <c r="P27" s="17">
        <f>N27/(1-O27)</f>
        <v>954.5454545454545</v>
      </c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7640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7640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7640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87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2012-04-23T11:06:12Z</cp:lastPrinted>
  <dcterms:created xsi:type="dcterms:W3CDTF">2000-06-29T05:08:18Z</dcterms:created>
  <dcterms:modified xsi:type="dcterms:W3CDTF">2012-04-23T15:28:10Z</dcterms:modified>
</cp:coreProperties>
</file>