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2" i="1" l="1"/>
  <c r="O22" i="1" s="1"/>
  <c r="J22" i="1" l="1"/>
  <c r="J27" i="1" s="1"/>
  <c r="J31" i="1" s="1"/>
  <c r="J33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<sst xmlns="http://schemas.openxmlformats.org/spreadsheetml/2006/main" count="93" uniqueCount="80">
  <si>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</si>
  <si>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</si>
  <si>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</si>
  <si>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</si>
  <si>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</si>
  <si>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</si>
  <si>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</si>
  <si>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</si>
  <si>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</si>
  <si>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</si>
  <si>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</si>
  <si>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</si>
  <si>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</si>
  <si>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</si>
  <si>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</si>
  <si>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</si>
  <si>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</si>
  <si>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</si>
  <si>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</si>
  <si>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</si>
  <si>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</si>
  <si>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</si>
  <si>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</si>
  <si>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</si>
  <si>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</si>
  <si>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</si>
  <si>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</si>
  <si>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</si>
  <si>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</si>
  <si>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</si>
  <si>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</si>
  <si>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</si>
  <si>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</si>
  <si>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</si>
  <si>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</si>
  <si>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</si>
  <si>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</si>
  <si>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</si>
  <si>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</si>
  <si>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</si>
  <si>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</si>
  <si>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</si>
  <si>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</si>
  <si>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</si>
  <si>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</si>
  <si>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</si>
  <si>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</si>
  <si>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</si>
  <si>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</si>
  <si>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</si>
  <si>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</si>
  <si>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</si>
  <si>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</si>
  <si>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</si>
  <si>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</si>
  <si>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</si>
  <si>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</si>
  <si>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</si>
  <si>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</si>
  <si>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</si>
  <si>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</si>
  <si>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</si>
  <si>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</si>
  <si>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</si>
  <si>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</si>
  <si>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</si>
  <si>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</si>
  <si>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</si>
  <si>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</si>
  <si>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Jiří Žoček (Jiri ZOCEK)</t>
  </si>
  <si>
    <t>Počernická 96, 10800 Praha, Czech Republic</t>
  </si>
  <si>
    <t>tel: +420-296 411 510, cell:+420-602 696 511</t>
  </si>
  <si>
    <t>fax: +420-296 411 514</t>
  </si>
  <si>
    <t>e-mail: zocek@okaya.cz</t>
  </si>
  <si>
    <t>Okaya Europe GmbH, organizační složka</t>
  </si>
  <si>
    <t>Q2012RH152</t>
  </si>
  <si>
    <t>FL7M-2J6HD-CN03</t>
  </si>
  <si>
    <t>Proximity switch</t>
  </si>
  <si>
    <t>4</t>
  </si>
  <si>
    <t>DAP Okaya Europe Prague (via DHL)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</si>
</sst>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ocek@okaya.cz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69</v>
      </c>
      <c r="E7" s="17"/>
      <c r="F7" s="85"/>
      <c r="G7" s="21"/>
      <c r="H7" s="33" t="s">
        <v>1</v>
      </c>
      <c r="I7" s="17"/>
      <c r="J7" s="77">
        <v>41022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70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72</v>
      </c>
      <c r="E11" s="17"/>
      <c r="F11" s="84"/>
      <c r="G11" s="17"/>
      <c r="H11" s="20" t="s">
        <v>17</v>
      </c>
      <c r="I11" s="20"/>
      <c r="J11" s="34" t="s">
        <v>75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76</v>
      </c>
      <c r="E22" s="102" t="s">
        <v>77</v>
      </c>
      <c r="G22" s="110">
        <v>2</v>
      </c>
      <c r="H22" s="107">
        <v>94.14</v>
      </c>
      <c r="I22" s="50"/>
      <c r="J22" s="50">
        <f>G22*H22</f>
        <v>188.28</v>
      </c>
      <c r="K22" s="79" t="s">
        <v>78</v>
      </c>
      <c r="L22" s="108">
        <v>30.33</v>
      </c>
      <c r="N22" s="113">
        <f>1.1*L22</f>
        <v>33.363</v>
      </c>
      <c r="O22" s="114">
        <f>1-N22/P22</f>
        <v>0.64507446808510638</v>
      </c>
      <c r="P22" s="17">
        <v>94</v>
      </c>
    </row>
    <row r="23" spans="1:16" s="95" customFormat="1" ht="15.75" customHeight="1">
      <c r="B23" s="103"/>
      <c r="C23" s="100"/>
      <c r="D23" s="105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H25" s="107"/>
      <c r="I25" s="94"/>
      <c r="J25" s="94"/>
      <c r="K25" s="94"/>
    </row>
    <row r="26" spans="1:16" ht="15.75" customHeight="1" thickBot="1">
      <c r="A26" s="17"/>
      <c r="B26" s="61"/>
      <c r="C26" s="62"/>
      <c r="D26" s="63"/>
      <c r="E26" s="64"/>
      <c r="F26" s="65"/>
      <c r="G26" s="93"/>
      <c r="H26" s="66"/>
      <c r="I26" s="67"/>
      <c r="J26" s="67"/>
      <c r="K26" s="80"/>
    </row>
    <row r="27" spans="1:16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188.28</v>
      </c>
      <c r="K27" s="60"/>
    </row>
    <row r="28" spans="1:16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150</v>
      </c>
      <c r="K28" s="58"/>
    </row>
    <row r="29" spans="1:16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6" ht="15.75" customHeight="1" thickBot="1">
      <c r="A30" s="17"/>
      <c r="B30" s="62"/>
      <c r="C30" s="62"/>
      <c r="D30" s="61"/>
      <c r="E30" s="70"/>
      <c r="F30" s="71"/>
      <c r="G30" s="72" t="s">
        <v>20</v>
      </c>
      <c r="H30" s="73" t="s">
        <v>4</v>
      </c>
      <c r="I30" s="74"/>
      <c r="J30" s="74">
        <v>31</v>
      </c>
      <c r="K30" s="75"/>
    </row>
    <row r="31" spans="1:16" ht="15.75" customHeight="1">
      <c r="A31" s="17"/>
      <c r="B31" s="11"/>
      <c r="C31" s="11"/>
      <c r="D31" s="12"/>
      <c r="E31" s="21"/>
      <c r="F31" s="11"/>
      <c r="G31" s="31" t="s">
        <v>33</v>
      </c>
      <c r="H31" s="51" t="s">
        <v>4</v>
      </c>
      <c r="I31" s="50"/>
      <c r="J31" s="50">
        <f>IF(J27&lt;150, 150, J27)</f>
        <v>188.28</v>
      </c>
      <c r="K31" s="60"/>
    </row>
    <row r="32" spans="1:16" ht="15.75" customHeight="1" thickBot="1">
      <c r="A32" s="17"/>
      <c r="B32" s="62"/>
      <c r="C32" s="62"/>
      <c r="D32" s="61"/>
      <c r="E32" s="64"/>
      <c r="F32" s="62"/>
      <c r="G32" s="68" t="s">
        <v>32</v>
      </c>
      <c r="H32" s="66" t="s">
        <v>4</v>
      </c>
      <c r="I32" s="67"/>
      <c r="J32" s="67"/>
      <c r="K32" s="69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188.28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42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44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31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63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87" t="s">
        <v>60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87" t="s">
        <v>61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6" t="s">
        <v>34</v>
      </c>
      <c r="E44" s="11"/>
      <c r="F44" s="11"/>
      <c r="G44" s="13"/>
      <c r="H44" s="14"/>
      <c r="I44" s="11"/>
      <c r="J44" s="78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35</v>
      </c>
      <c r="E45" s="18" t="s">
        <v>79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/>
      <c r="E46" s="18" t="s">
        <v>54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36</v>
      </c>
      <c r="E47" s="90" t="s">
        <v>53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37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23" t="s">
        <v>48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17" t="s">
        <v>49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41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zocek@okaya.cz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2012-04-23T08:09:30Z</dcterms:modified>
</cp:coreProperties>
</file>