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29" i="1" l="1"/>
  <c r="L29" i="1"/>
  <c r="N29" i="1" s="1"/>
  <c r="P29" i="1" s="1"/>
  <c r="J21" i="1" l="1"/>
  <c r="M21" i="1"/>
  <c r="O21" i="1" s="1"/>
  <c r="J39" i="1" l="1"/>
  <c r="J43" i="1" s="1"/>
  <c r="J45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<sst xmlns="http://schemas.openxmlformats.org/spreadsheetml/2006/main" count="104" uniqueCount="90">
  <si>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</si>
  <si>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</si>
  <si>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</si>
  <si>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</si>
  <si>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</si>
  <si>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</si>
  <si>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</si>
  <si>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</si>
  <si>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</si>
  <si>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</si>
  <si>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</si>
  <si>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</si>
  <si>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</si>
  <si>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</si>
  <si>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</si>
  <si>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</si>
  <si>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</si>
  <si>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</si>
  <si>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</si>
  <si>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</si>
  <si>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</si>
  <si>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</si>
  <si>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</si>
  <si>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</si>
  <si>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</si>
  <si>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</si>
  <si>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</si>
  <si>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</si>
  <si>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</si>
  <si>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</si>
  <si>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</si>
  <si>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</si>
  <si>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</si>
  <si>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</si>
  <si>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</si>
  <si>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</si>
  <si>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</si>
  <si>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</si>
  <si>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</si>
  <si>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</si>
  <si>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</si>
  <si>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</si>
  <si>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</si>
  <si>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</si>
  <si>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</si>
  <si>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</si>
  <si>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</si>
  <si>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</si>
  <si>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</si>
  <si>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</si>
  <si>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</si>
  <si>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</si>
  <si>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</si>
  <si>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</si>
  <si>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</si>
  <si>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</si>
  <si>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</si>
  <si>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</si>
  <si>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</si>
  <si>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</si>
  <si>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</si>
  <si>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V.Ships (Germany) GmbH</t>
  </si>
  <si>
    <t>Gustav-Stresemann-Haus</t>
  </si>
  <si>
    <t>Stresemannstr. 342</t>
  </si>
  <si>
    <t>4th Floor</t>
  </si>
  <si>
    <t>HAMBURG</t>
  </si>
  <si>
    <t>D-22761</t>
  </si>
  <si>
    <t>Germany</t>
  </si>
  <si>
    <t>Mrs Iryna Raeder</t>
  </si>
  <si>
    <t>96*96 Digital Controller</t>
  </si>
  <si>
    <t>Universal power supply 100-240Vac</t>
  </si>
  <si>
    <t>Universal input</t>
  </si>
  <si>
    <t>4 digital inputs</t>
  </si>
  <si>
    <t>5</t>
  </si>
  <si>
    <t>2 independant Event relays</t>
  </si>
  <si>
    <t>Replacement of C315GA000500 :</t>
  </si>
  <si>
    <t>Q2012RH151</t>
  </si>
  <si>
    <t>C36TC0UA5100</t>
  </si>
  <si>
    <t>Current output</t>
  </si>
  <si>
    <t>1 auxiliairy output</t>
  </si>
  <si>
    <t>JTD920A-1E1B1-XXXX1-A2T1U2</t>
  </si>
  <si>
    <t>DP transmitter</t>
  </si>
  <si>
    <t>Range: 0-300mmH2O</t>
  </si>
  <si>
    <t>Wetted part: SUS316</t>
  </si>
  <si>
    <t xml:space="preserve">Connection: Rc1/2 bottom </t>
  </si>
  <si>
    <t>Mounting Bracket: Carbon steel</t>
  </si>
  <si>
    <t>External zero/Span</t>
  </si>
  <si>
    <t>Test report</t>
  </si>
  <si>
    <t>Non SI unit</t>
  </si>
  <si>
    <t>FCA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</si>
</sst>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83" t="s">
        <v>61</v>
      </c>
      <c r="E7" s="8"/>
      <c r="F7" s="21"/>
      <c r="G7" s="21"/>
      <c r="H7" s="33" t="s">
        <v>1</v>
      </c>
      <c r="I7" s="17"/>
      <c r="J7" s="75">
        <v>41022</v>
      </c>
      <c r="K7" s="21"/>
    </row>
    <row r="8" spans="1:230" ht="15.75" customHeight="1">
      <c r="A8" s="17"/>
      <c r="B8" s="21"/>
      <c r="C8" s="21"/>
      <c r="D8" s="83" t="s">
        <v>62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3" t="s">
        <v>63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3" t="s">
        <v>64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83" t="s">
        <v>65</v>
      </c>
      <c r="E11" s="8"/>
      <c r="F11" s="21"/>
      <c r="G11" s="17"/>
      <c r="H11" s="20" t="s">
        <v>17</v>
      </c>
      <c r="I11" s="20"/>
      <c r="J11" s="34" t="s">
        <v>76</v>
      </c>
      <c r="K11" s="21"/>
    </row>
    <row r="12" spans="1:230" ht="15.75" customHeight="1">
      <c r="A12" s="17"/>
      <c r="B12" s="77" t="s">
        <v>30</v>
      </c>
      <c r="C12" s="21"/>
      <c r="D12" s="83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 t="s">
        <v>67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8" t="s">
        <v>68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102"/>
      <c r="C20" s="102"/>
      <c r="D20" s="102" t="s">
        <v>75</v>
      </c>
      <c r="E20" s="102"/>
      <c r="F20" s="39"/>
      <c r="G20" s="39"/>
      <c r="H20" s="49"/>
      <c r="I20" s="50"/>
      <c r="J20" s="50"/>
      <c r="K20" s="12"/>
    </row>
    <row r="21" spans="1:16" s="40" customFormat="1" ht="15.75" customHeight="1">
      <c r="B21" s="103">
        <v>1</v>
      </c>
      <c r="C21" s="102"/>
      <c r="D21" s="102" t="s">
        <v>77</v>
      </c>
      <c r="E21" s="102" t="s">
        <v>69</v>
      </c>
      <c r="F21" s="89"/>
      <c r="G21" s="103">
        <v>1</v>
      </c>
      <c r="H21" s="103">
        <v>360</v>
      </c>
      <c r="I21" s="102"/>
      <c r="J21" s="102">
        <f>G21*H21</f>
        <v>360</v>
      </c>
      <c r="K21" s="103" t="s">
        <v>73</v>
      </c>
      <c r="L21" s="40">
        <v>147.54</v>
      </c>
      <c r="M21" s="40">
        <f>L21*1.1</f>
        <v>162.29400000000001</v>
      </c>
      <c r="N21" s="87">
        <v>0.55000000000000004</v>
      </c>
      <c r="O21" s="40">
        <f>M21/(1-N21)</f>
        <v>360.65333333333342</v>
      </c>
    </row>
    <row r="22" spans="1:16" s="40" customFormat="1" ht="15.75" customHeight="1">
      <c r="B22" s="103"/>
      <c r="C22" s="102"/>
      <c r="D22" s="102"/>
      <c r="E22" s="102" t="s">
        <v>78</v>
      </c>
      <c r="G22" s="93"/>
      <c r="H22" s="90"/>
      <c r="I22" s="91"/>
      <c r="K22" s="92"/>
      <c r="N22" s="87"/>
    </row>
    <row r="23" spans="1:16" s="40" customFormat="1" ht="15.75" customHeight="1">
      <c r="B23" s="103"/>
      <c r="C23" s="102"/>
      <c r="D23" s="102"/>
      <c r="E23" s="102" t="s">
        <v>70</v>
      </c>
      <c r="G23" s="93"/>
      <c r="H23" s="90"/>
      <c r="I23" s="91"/>
      <c r="J23" s="91"/>
      <c r="K23" s="92"/>
    </row>
    <row r="24" spans="1:16" s="40" customFormat="1" ht="15.75" customHeight="1">
      <c r="B24" s="103"/>
      <c r="C24" s="102"/>
      <c r="D24" s="102"/>
      <c r="E24" s="102" t="s">
        <v>71</v>
      </c>
      <c r="H24" s="90"/>
      <c r="I24" s="91"/>
      <c r="K24" s="92"/>
    </row>
    <row r="25" spans="1:16" s="40" customFormat="1" ht="15.75" customHeight="1">
      <c r="B25" s="103"/>
      <c r="C25" s="102"/>
      <c r="D25" s="102"/>
      <c r="E25" s="102" t="s">
        <v>74</v>
      </c>
      <c r="H25" s="90"/>
      <c r="I25" s="91"/>
      <c r="K25" s="92"/>
    </row>
    <row r="26" spans="1:16" s="40" customFormat="1" ht="15.75" customHeight="1">
      <c r="B26" s="103"/>
      <c r="C26" s="102"/>
      <c r="D26" s="102"/>
      <c r="E26" s="102" t="s">
        <v>79</v>
      </c>
      <c r="H26" s="90"/>
      <c r="I26" s="91"/>
      <c r="K26" s="92"/>
    </row>
    <row r="27" spans="1:16" s="40" customFormat="1" ht="15.75" customHeight="1">
      <c r="B27" s="103"/>
      <c r="C27" s="102"/>
      <c r="D27" s="102"/>
      <c r="E27" s="102" t="s">
        <v>72</v>
      </c>
      <c r="H27" s="90"/>
      <c r="I27" s="91"/>
      <c r="K27" s="92"/>
    </row>
    <row r="28" spans="1:16" s="40" customFormat="1" ht="15.75" customHeight="1">
      <c r="B28" s="103"/>
      <c r="C28" s="102"/>
      <c r="D28" s="102"/>
      <c r="E28" s="102"/>
      <c r="H28" s="90"/>
      <c r="I28" s="91"/>
      <c r="K28" s="92"/>
    </row>
    <row r="29" spans="1:16" s="40" customFormat="1" ht="15.75" customHeight="1">
      <c r="B29" s="103">
        <v>2</v>
      </c>
      <c r="C29" s="102"/>
      <c r="D29" s="102" t="s">
        <v>80</v>
      </c>
      <c r="E29" s="102" t="s">
        <v>81</v>
      </c>
      <c r="G29" s="106">
        <v>1</v>
      </c>
      <c r="H29" s="51">
        <v>1069</v>
      </c>
      <c r="I29" s="91"/>
      <c r="J29" s="102">
        <f>G29*H29</f>
        <v>1069</v>
      </c>
      <c r="K29" s="103" t="s">
        <v>73</v>
      </c>
      <c r="L29" s="40">
        <f>310+3+30+2</f>
        <v>345</v>
      </c>
      <c r="M29" s="40">
        <v>0.155</v>
      </c>
      <c r="N29" s="40">
        <f>L29*1000*M29/100</f>
        <v>534.75</v>
      </c>
      <c r="O29" s="87">
        <v>0.5</v>
      </c>
      <c r="P29" s="40">
        <f>N29/(1-O29)</f>
        <v>1069.5</v>
      </c>
    </row>
    <row r="30" spans="1:16" s="40" customFormat="1" ht="15.75" customHeight="1">
      <c r="B30" s="103"/>
      <c r="C30" s="102"/>
      <c r="D30" s="102"/>
      <c r="E30" s="102" t="s">
        <v>82</v>
      </c>
      <c r="H30" s="90"/>
      <c r="I30" s="91"/>
      <c r="K30" s="92"/>
    </row>
    <row r="31" spans="1:16" s="40" customFormat="1" ht="15.75" customHeight="1">
      <c r="B31" s="102"/>
      <c r="C31" s="102"/>
      <c r="D31" s="102"/>
      <c r="E31" s="102" t="s">
        <v>83</v>
      </c>
      <c r="H31" s="90"/>
      <c r="I31" s="91"/>
      <c r="K31" s="92"/>
    </row>
    <row r="32" spans="1:16" s="40" customFormat="1" ht="15.75" customHeight="1">
      <c r="B32" s="102"/>
      <c r="C32" s="102"/>
      <c r="D32" s="102"/>
      <c r="E32" s="102" t="s">
        <v>84</v>
      </c>
      <c r="H32" s="90"/>
      <c r="I32" s="91"/>
      <c r="K32" s="92"/>
    </row>
    <row r="33" spans="1:230" s="40" customFormat="1" ht="15.75" customHeight="1">
      <c r="B33" s="102"/>
      <c r="C33" s="102"/>
      <c r="D33" s="102"/>
      <c r="E33" s="102" t="s">
        <v>85</v>
      </c>
      <c r="H33" s="90"/>
      <c r="I33" s="91"/>
      <c r="K33" s="92"/>
    </row>
    <row r="34" spans="1:230" s="40" customFormat="1" ht="15.75" customHeight="1">
      <c r="B34" s="102"/>
      <c r="C34" s="102"/>
      <c r="D34" s="102"/>
      <c r="E34" s="102" t="s">
        <v>86</v>
      </c>
      <c r="H34" s="90"/>
      <c r="I34" s="91"/>
      <c r="K34" s="92"/>
    </row>
    <row r="35" spans="1:230" s="40" customFormat="1" ht="15.75" customHeight="1">
      <c r="B35" s="102"/>
      <c r="C35" s="102"/>
      <c r="D35" s="102"/>
      <c r="E35" s="102" t="s">
        <v>87</v>
      </c>
      <c r="H35" s="90"/>
      <c r="I35" s="91"/>
      <c r="K35" s="92"/>
    </row>
    <row r="36" spans="1:230" s="40" customFormat="1" ht="15.75" customHeight="1">
      <c r="B36" s="102"/>
      <c r="C36" s="102"/>
      <c r="D36" s="102"/>
      <c r="E36" s="102" t="s">
        <v>88</v>
      </c>
      <c r="H36" s="90"/>
      <c r="I36" s="91"/>
      <c r="K36" s="92"/>
    </row>
    <row r="37" spans="1:230" s="40" customFormat="1" ht="15.75" customHeight="1">
      <c r="B37" s="102"/>
      <c r="C37" s="102"/>
      <c r="D37" s="102"/>
      <c r="E37" s="102"/>
      <c r="H37" s="90"/>
      <c r="I37" s="91"/>
      <c r="K37" s="92"/>
    </row>
    <row r="38" spans="1:230" s="40" customFormat="1" ht="15.75" customHeight="1" thickBot="1">
      <c r="B38" s="94"/>
      <c r="C38" s="95"/>
      <c r="D38" s="96"/>
      <c r="E38" s="97"/>
      <c r="F38" s="98"/>
      <c r="G38" s="98"/>
      <c r="H38" s="99"/>
      <c r="I38" s="100"/>
      <c r="J38" s="100"/>
      <c r="K38" s="101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1429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68"/>
      <c r="F42" s="69"/>
      <c r="G42" s="70" t="s">
        <v>20</v>
      </c>
      <c r="H42" s="71" t="s">
        <v>4</v>
      </c>
      <c r="I42" s="72"/>
      <c r="J42" s="72"/>
      <c r="K42" s="73"/>
    </row>
    <row r="43" spans="1:230" ht="15.75" customHeight="1">
      <c r="A43" s="17"/>
      <c r="B43" s="11"/>
      <c r="C43" s="11"/>
      <c r="D43" s="12"/>
      <c r="E43" s="21"/>
      <c r="F43" s="11"/>
      <c r="G43" s="31" t="s">
        <v>35</v>
      </c>
      <c r="H43" s="51" t="s">
        <v>4</v>
      </c>
      <c r="I43" s="50"/>
      <c r="J43" s="50">
        <f>SUM(J39:J42)</f>
        <v>1429</v>
      </c>
      <c r="K43" s="60"/>
    </row>
    <row r="44" spans="1:230" ht="15.75" customHeight="1" thickBot="1">
      <c r="A44" s="17"/>
      <c r="B44" s="62"/>
      <c r="C44" s="62"/>
      <c r="D44" s="61"/>
      <c r="E44" s="63"/>
      <c r="F44" s="62"/>
      <c r="G44" s="66" t="s">
        <v>34</v>
      </c>
      <c r="H44" s="64" t="s">
        <v>4</v>
      </c>
      <c r="I44" s="65"/>
      <c r="J44" s="65"/>
      <c r="K44" s="67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1429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44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46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4" t="s">
        <v>36</v>
      </c>
      <c r="E54" s="11"/>
      <c r="F54" s="11"/>
      <c r="G54" s="13"/>
      <c r="H54" s="14"/>
      <c r="I54" s="11"/>
      <c r="J54" s="76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37</v>
      </c>
      <c r="E55" s="18" t="s">
        <v>89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86" t="s">
        <v>55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41</v>
      </c>
      <c r="E59" s="23" t="s">
        <v>50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42</v>
      </c>
      <c r="E60" s="17" t="s">
        <v>51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43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2012-04-23T07:40:28Z</dcterms:modified>
</cp:coreProperties>
</file>