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J28" i="1" l="1"/>
  <c r="H28" i="1"/>
  <c r="H27" i="1"/>
  <c r="J27" i="1" s="1"/>
  <c r="J26" i="1"/>
  <c r="H26" i="1"/>
  <c r="H25" i="1"/>
  <c r="J25" i="1" s="1"/>
  <c r="J24" i="1"/>
  <c r="H24" i="1"/>
  <c r="H23" i="1"/>
  <c r="P28" i="1" l="1"/>
  <c r="N28" i="1"/>
  <c r="N27" i="1"/>
  <c r="P27" i="1" s="1"/>
  <c r="P26" i="1"/>
  <c r="N26" i="1"/>
  <c r="N25" i="1"/>
  <c r="P25" i="1" s="1"/>
  <c r="P24" i="1"/>
  <c r="N24" i="1"/>
  <c r="L28" i="1"/>
  <c r="L27" i="1"/>
  <c r="L26" i="1"/>
  <c r="L25" i="1"/>
  <c r="L24" i="1"/>
  <c r="L23" i="1"/>
  <c r="J23" i="1" l="1"/>
  <c r="N23" i="1"/>
  <c r="P23" i="1" s="1"/>
  <c r="J34" i="1" l="1"/>
  <c r="J38" i="1" s="1"/>
  <c r="J40" i="1" s="1"/>
</calcChain>
</file>

<file path=xl/sharedStrings.xml><?xml version="1.0" encoding="utf-8"?>
<sst xmlns="http://schemas.openxmlformats.org/spreadsheetml/2006/main" count="111" uniqueCount="88">
  <si>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</si>
  <si>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</si>
  <si>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</si>
  <si>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</si>
  <si>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</si>
  <si>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</si>
  <si>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</si>
  <si>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</si>
  <si>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</si>
  <si>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</si>
  <si>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</si>
  <si>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</si>
  <si>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</si>
  <si>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</si>
  <si>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</si>
  <si>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</si>
  <si>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</si>
  <si>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</si>
  <si>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</si>
  <si>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</si>
  <si>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</si>
  <si>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</si>
  <si>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</si>
  <si>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</si>
  <si>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</si>
  <si>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</si>
  <si>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</si>
  <si>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</si>
  <si>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</si>
  <si>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</si>
  <si>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</si>
  <si>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</si>
  <si>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</si>
  <si>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</si>
  <si>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</si>
  <si>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</si>
  <si>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</si>
  <si>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</si>
  <si>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</si>
  <si>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</si>
  <si>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</si>
  <si>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</si>
  <si>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</si>
  <si>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</si>
  <si>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</si>
  <si>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</si>
  <si>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</si>
  <si>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</si>
  <si>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</si>
  <si>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</si>
  <si>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</si>
  <si>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</si>
  <si>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</si>
  <si>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</si>
  <si>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</si>
  <si>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</si>
  <si>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</si>
  <si>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</si>
  <si>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</si>
  <si>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</si>
  <si>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</si>
  <si>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</si>
  <si>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</si>
  <si>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</si>
  <si>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</si>
  <si>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</si>
  <si>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</si>
  <si>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</si>
  <si>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 xml:space="preserve">DP transmitter </t>
  </si>
  <si>
    <t>8</t>
  </si>
  <si>
    <t>Advance Payment</t>
  </si>
  <si>
    <t>Q2012RH147</t>
  </si>
  <si>
    <t>Alexander</t>
  </si>
  <si>
    <t xml:space="preserve">PRIME TRADING                                               </t>
  </si>
  <si>
    <t>Jungfernstieg 34   20354 Hamburg   Germany</t>
  </si>
  <si>
    <t>Dir        +49 40 37 49 87 18</t>
  </si>
  <si>
    <t>Tel        +49 40 37 49 87 - 0</t>
  </si>
  <si>
    <t>Fax       +49 40 37 49 87 87</t>
  </si>
  <si>
    <t xml:space="preserve">alexander@primetrading.de </t>
  </si>
  <si>
    <t xml:space="preserve">info@primetrading.de     www.primetrading.de   </t>
  </si>
  <si>
    <t>JTD930A-1E1R2-K2XU1-XX</t>
  </si>
  <si>
    <t>JTD930A-1E1S2-K2XU1-XX</t>
  </si>
  <si>
    <t>JTD930A-5E1R2-K2XU1-XX</t>
  </si>
  <si>
    <t>JTD930A-5E1S2-K2XU1-XX</t>
  </si>
  <si>
    <t>+33 9 70 61 16 19</t>
  </si>
  <si>
    <t>REV1</t>
  </si>
  <si>
    <t>GTX42D-BAAAFAB-BF2AXA5-XX</t>
  </si>
  <si>
    <t>GTX42D-BAAAFBB-BF2AXA5-XX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</si>
</sst>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38" fontId="9" fillId="0" borderId="0" xfId="3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exander@primetrading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H31" sqref="H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7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 t="s">
        <v>85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3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1"/>
      <c r="E6" s="17"/>
      <c r="F6" s="85"/>
      <c r="G6" s="30"/>
      <c r="I6" s="30"/>
      <c r="J6" s="32"/>
      <c r="K6" s="30"/>
      <c r="L6" s="113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1" t="s">
        <v>73</v>
      </c>
      <c r="E7" s="17"/>
      <c r="F7" s="85"/>
      <c r="G7" s="21"/>
      <c r="H7" s="33" t="s">
        <v>1</v>
      </c>
      <c r="I7" s="17"/>
      <c r="J7" s="77">
        <v>41297</v>
      </c>
      <c r="K7" s="21"/>
      <c r="L7" s="113"/>
      <c r="M7"/>
      <c r="N7"/>
      <c r="O7"/>
      <c r="P7"/>
    </row>
    <row r="8" spans="1:230" ht="15.75" customHeight="1">
      <c r="A8" s="17"/>
      <c r="B8" s="21"/>
      <c r="C8" s="21"/>
      <c r="D8" s="111" t="s">
        <v>72</v>
      </c>
      <c r="E8" s="17"/>
      <c r="F8" s="84"/>
      <c r="G8" s="33"/>
      <c r="H8" s="17"/>
      <c r="I8" s="17"/>
      <c r="J8" s="17"/>
      <c r="K8" s="21"/>
      <c r="L8" s="113"/>
      <c r="M8"/>
      <c r="N8"/>
      <c r="O8"/>
      <c r="P8"/>
    </row>
    <row r="9" spans="1:230" ht="15.75" customHeight="1">
      <c r="A9" s="17"/>
      <c r="B9" s="21"/>
      <c r="C9" s="21"/>
      <c r="D9" s="111"/>
      <c r="E9" s="17"/>
      <c r="F9" s="84"/>
      <c r="G9" s="33"/>
      <c r="H9" s="17"/>
      <c r="J9" s="17"/>
      <c r="K9" s="21"/>
      <c r="M9"/>
      <c r="N9"/>
      <c r="O9"/>
      <c r="P9"/>
    </row>
    <row r="10" spans="1:230" ht="15.75" customHeight="1">
      <c r="A10" s="17"/>
      <c r="B10" s="21"/>
      <c r="C10" s="21"/>
      <c r="D10" s="111" t="s">
        <v>74</v>
      </c>
      <c r="E10" s="87"/>
      <c r="G10" s="21"/>
      <c r="H10" s="20" t="s">
        <v>16</v>
      </c>
      <c r="J10" s="17"/>
      <c r="K10" s="35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1" t="s">
        <v>75</v>
      </c>
      <c r="E11" s="17"/>
      <c r="F11" s="84"/>
      <c r="G11" s="17"/>
      <c r="H11" s="20" t="s">
        <v>17</v>
      </c>
      <c r="I11" s="20"/>
      <c r="J11" s="34" t="s">
        <v>71</v>
      </c>
      <c r="K11" s="2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1" t="s">
        <v>76</v>
      </c>
      <c r="E12" s="17"/>
      <c r="F12" s="84"/>
      <c r="G12" s="17"/>
      <c r="H12" s="20" t="s">
        <v>6</v>
      </c>
      <c r="I12" s="21"/>
      <c r="J12" s="21" t="s">
        <v>51</v>
      </c>
      <c r="K12" s="21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1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1" t="s">
        <v>78</v>
      </c>
      <c r="E14" s="17"/>
      <c r="F14" s="84"/>
      <c r="G14" s="17"/>
      <c r="H14" s="20" t="s">
        <v>29</v>
      </c>
      <c r="J14" s="86" t="s">
        <v>84</v>
      </c>
      <c r="K14" s="21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1" t="s">
        <v>79</v>
      </c>
      <c r="E15" s="17"/>
      <c r="F15" s="84"/>
      <c r="G15" s="17"/>
      <c r="H15" s="20" t="s">
        <v>45</v>
      </c>
      <c r="J15" s="88" t="s">
        <v>58</v>
      </c>
      <c r="K15" s="21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3"/>
      <c r="E21" s="101"/>
      <c r="G21" s="104"/>
      <c r="H21" s="105"/>
      <c r="I21" s="50"/>
      <c r="J21" s="50"/>
      <c r="K21" s="79"/>
      <c r="L21" s="108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95" customFormat="1" ht="15.75" customHeight="1">
      <c r="C22" s="99"/>
      <c r="D22" s="111"/>
      <c r="E22" s="101"/>
      <c r="G22" s="107"/>
      <c r="H22" s="105"/>
      <c r="I22" s="94"/>
      <c r="J22" s="50"/>
      <c r="K22" s="79"/>
      <c r="L22" s="106"/>
      <c r="M22" s="17"/>
      <c r="N22" s="109"/>
      <c r="O22" s="110"/>
      <c r="P22" s="17"/>
    </row>
    <row r="23" spans="1:16" s="95" customFormat="1" ht="15.75" customHeight="1">
      <c r="B23" s="99">
        <v>1</v>
      </c>
      <c r="C23" s="99"/>
      <c r="D23" s="111" t="s">
        <v>80</v>
      </c>
      <c r="E23" s="102" t="s">
        <v>68</v>
      </c>
      <c r="G23" s="107">
        <v>1</v>
      </c>
      <c r="H23" s="105">
        <f>ROUND(P23,0)</f>
        <v>974</v>
      </c>
      <c r="I23" s="94"/>
      <c r="J23" s="50">
        <f>G23*H23</f>
        <v>974</v>
      </c>
      <c r="K23" s="79" t="s">
        <v>69</v>
      </c>
      <c r="L23" s="106">
        <f>321+11+5+30+7+3</f>
        <v>377</v>
      </c>
      <c r="M23" s="17">
        <v>0.155</v>
      </c>
      <c r="N23" s="96">
        <f>L23*1000*M23/100</f>
        <v>584.35</v>
      </c>
      <c r="O23" s="97">
        <v>0.4</v>
      </c>
      <c r="P23" s="95">
        <f>N23/(1-O23)</f>
        <v>973.91666666666674</v>
      </c>
    </row>
    <row r="24" spans="1:16" s="95" customFormat="1" ht="15.75" customHeight="1">
      <c r="B24" s="99">
        <v>2</v>
      </c>
      <c r="C24" s="99"/>
      <c r="D24" s="111" t="s">
        <v>81</v>
      </c>
      <c r="E24" s="102" t="s">
        <v>68</v>
      </c>
      <c r="G24" s="107">
        <v>1</v>
      </c>
      <c r="H24" s="105">
        <f t="shared" ref="H24:H28" si="0">ROUND(P24,0)</f>
        <v>974</v>
      </c>
      <c r="I24" s="94"/>
      <c r="J24" s="50">
        <f t="shared" ref="J24:J28" si="1">G24*H24</f>
        <v>974</v>
      </c>
      <c r="K24" s="79" t="s">
        <v>69</v>
      </c>
      <c r="L24" s="106">
        <f>321+11+5+30+7+3</f>
        <v>377</v>
      </c>
      <c r="M24" s="17">
        <v>0.155</v>
      </c>
      <c r="N24" s="96">
        <f t="shared" ref="N24:N28" si="2">L24*1000*M24/100</f>
        <v>584.35</v>
      </c>
      <c r="O24" s="97">
        <v>0.4</v>
      </c>
      <c r="P24" s="95">
        <f t="shared" ref="P24:P28" si="3">N24/(1-O24)</f>
        <v>973.91666666666674</v>
      </c>
    </row>
    <row r="25" spans="1:16" s="95" customFormat="1" ht="15.75" customHeight="1">
      <c r="B25" s="99">
        <v>3</v>
      </c>
      <c r="C25" s="99"/>
      <c r="D25" s="111" t="s">
        <v>82</v>
      </c>
      <c r="E25" s="102" t="s">
        <v>68</v>
      </c>
      <c r="G25" s="107">
        <v>1</v>
      </c>
      <c r="H25" s="105">
        <f t="shared" si="0"/>
        <v>987</v>
      </c>
      <c r="I25" s="94"/>
      <c r="J25" s="50">
        <f t="shared" si="1"/>
        <v>987</v>
      </c>
      <c r="K25" s="79" t="s">
        <v>69</v>
      </c>
      <c r="L25" s="106">
        <f>321+5+11+5+30+7+3</f>
        <v>382</v>
      </c>
      <c r="M25" s="17">
        <v>0.155</v>
      </c>
      <c r="N25" s="96">
        <f t="shared" si="2"/>
        <v>592.1</v>
      </c>
      <c r="O25" s="97">
        <v>0.4</v>
      </c>
      <c r="P25" s="95">
        <f t="shared" si="3"/>
        <v>986.83333333333337</v>
      </c>
    </row>
    <row r="26" spans="1:16" s="95" customFormat="1" ht="15.75" customHeight="1">
      <c r="B26" s="99">
        <v>4</v>
      </c>
      <c r="C26" s="99"/>
      <c r="D26" s="111" t="s">
        <v>83</v>
      </c>
      <c r="E26" s="102" t="s">
        <v>68</v>
      </c>
      <c r="G26" s="107">
        <v>1</v>
      </c>
      <c r="H26" s="105">
        <f t="shared" si="0"/>
        <v>987</v>
      </c>
      <c r="I26" s="94"/>
      <c r="J26" s="50">
        <f t="shared" si="1"/>
        <v>987</v>
      </c>
      <c r="K26" s="79" t="s">
        <v>69</v>
      </c>
      <c r="L26" s="106">
        <f>321+5+11+5+30+7+3</f>
        <v>382</v>
      </c>
      <c r="M26" s="17">
        <v>0.155</v>
      </c>
      <c r="N26" s="96">
        <f t="shared" si="2"/>
        <v>592.1</v>
      </c>
      <c r="O26" s="97">
        <v>0.4</v>
      </c>
      <c r="P26" s="95">
        <f t="shared" si="3"/>
        <v>986.83333333333337</v>
      </c>
    </row>
    <row r="27" spans="1:16" s="95" customFormat="1" ht="15.75" customHeight="1">
      <c r="B27" s="99">
        <v>5</v>
      </c>
      <c r="C27" s="99"/>
      <c r="D27" s="111" t="s">
        <v>86</v>
      </c>
      <c r="E27" s="102" t="s">
        <v>68</v>
      </c>
      <c r="G27" s="107">
        <v>1</v>
      </c>
      <c r="H27" s="105">
        <f t="shared" si="0"/>
        <v>1041</v>
      </c>
      <c r="I27" s="94"/>
      <c r="J27" s="50">
        <f t="shared" si="1"/>
        <v>1041</v>
      </c>
      <c r="K27" s="79" t="s">
        <v>69</v>
      </c>
      <c r="L27" s="106">
        <f>396+5+20+5+8+20+2</f>
        <v>456</v>
      </c>
      <c r="M27" s="17">
        <v>0.13700000000000001</v>
      </c>
      <c r="N27" s="96">
        <f t="shared" si="2"/>
        <v>624.72</v>
      </c>
      <c r="O27" s="97">
        <v>0.4</v>
      </c>
      <c r="P27" s="95">
        <f t="shared" si="3"/>
        <v>1041.2</v>
      </c>
    </row>
    <row r="28" spans="1:16" s="95" customFormat="1" ht="15.75" customHeight="1">
      <c r="B28" s="99">
        <v>6</v>
      </c>
      <c r="C28" s="99"/>
      <c r="D28" s="111" t="s">
        <v>87</v>
      </c>
      <c r="E28" s="102" t="s">
        <v>68</v>
      </c>
      <c r="G28" s="107">
        <v>1</v>
      </c>
      <c r="H28" s="105">
        <f t="shared" si="0"/>
        <v>1041</v>
      </c>
      <c r="I28" s="94"/>
      <c r="J28" s="50">
        <f t="shared" si="1"/>
        <v>1041</v>
      </c>
      <c r="K28" s="79" t="s">
        <v>69</v>
      </c>
      <c r="L28" s="106">
        <f>396+5+20+5+8+20+2</f>
        <v>456</v>
      </c>
      <c r="M28" s="17">
        <v>0.13700000000000001</v>
      </c>
      <c r="N28" s="96">
        <f t="shared" si="2"/>
        <v>624.72</v>
      </c>
      <c r="O28" s="97">
        <v>0.4</v>
      </c>
      <c r="P28" s="95">
        <f t="shared" si="3"/>
        <v>1041.2</v>
      </c>
    </row>
    <row r="29" spans="1:16" s="95" customFormat="1" ht="15.75" customHeight="1">
      <c r="B29" s="99"/>
      <c r="C29" s="99"/>
      <c r="D29" s="103"/>
      <c r="E29" s="102"/>
      <c r="G29" s="107"/>
      <c r="H29" s="105"/>
      <c r="I29" s="94"/>
      <c r="J29" s="50"/>
      <c r="K29" s="79"/>
      <c r="L29" s="106"/>
      <c r="M29" s="17"/>
      <c r="N29" s="109"/>
      <c r="O29" s="110"/>
      <c r="P29" s="17"/>
    </row>
    <row r="30" spans="1:16" s="95" customFormat="1" ht="15.75" customHeight="1">
      <c r="B30" s="99"/>
      <c r="C30" s="99"/>
      <c r="D30" s="103"/>
      <c r="E30" s="112"/>
      <c r="G30" s="107"/>
      <c r="H30" s="105"/>
      <c r="I30" s="94"/>
      <c r="J30" s="50"/>
      <c r="K30" s="79"/>
      <c r="L30" s="106"/>
      <c r="M30" s="17"/>
      <c r="N30" s="109"/>
      <c r="O30" s="110"/>
      <c r="P30" s="17"/>
    </row>
    <row r="31" spans="1:16" s="95" customFormat="1" ht="15.75" customHeight="1">
      <c r="B31" s="99"/>
      <c r="C31" s="99"/>
      <c r="D31" s="103"/>
      <c r="E31" s="102"/>
      <c r="G31" s="107"/>
      <c r="H31" s="105"/>
      <c r="I31" s="94"/>
      <c r="J31" s="50"/>
      <c r="K31" s="79"/>
      <c r="L31" s="106"/>
      <c r="M31" s="17"/>
      <c r="N31" s="109"/>
      <c r="O31" s="110"/>
      <c r="P31" s="17"/>
    </row>
    <row r="32" spans="1:16" s="95" customFormat="1" ht="15.75" customHeight="1">
      <c r="B32" s="99"/>
      <c r="C32" s="99"/>
      <c r="D32" s="103"/>
      <c r="E32" s="102"/>
      <c r="G32" s="107"/>
      <c r="H32" s="105"/>
      <c r="I32" s="94"/>
      <c r="J32" s="50"/>
      <c r="K32" s="79"/>
      <c r="L32" s="106"/>
      <c r="M32" s="17"/>
      <c r="N32" s="109"/>
      <c r="O32" s="110"/>
      <c r="P32" s="17"/>
    </row>
    <row r="33" spans="1:230" ht="15.75" customHeight="1" thickBot="1">
      <c r="A33" s="17"/>
      <c r="B33" s="61"/>
      <c r="C33" s="62"/>
      <c r="D33" s="63"/>
      <c r="E33" s="64"/>
      <c r="F33" s="65"/>
      <c r="G33" s="93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6004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6004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6004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59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60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53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70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57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56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alexander@primetrading.de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2013-01-23T13:30:36Z</dcterms:modified>
</cp:coreProperties>
</file>