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L22" i="1" l="1"/>
  <c r="J22" i="1" l="1"/>
  <c r="N22" i="1"/>
  <c r="P22" i="1" s="1"/>
  <c r="J33" i="1" l="1"/>
  <c r="J37" i="1" s="1"/>
  <c r="J39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<sst xmlns="http://schemas.openxmlformats.org/spreadsheetml/2006/main" count="101" uniqueCount="88">
  <si>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</si>
  <si>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</si>
  <si>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</si>
  <si>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</si>
  <si>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</si>
  <si>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</si>
  <si>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</si>
  <si>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</si>
  <si>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</si>
  <si>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</si>
  <si>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</si>
  <si>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</si>
  <si>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</si>
  <si>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</si>
  <si>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</si>
  <si>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</si>
  <si>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</si>
  <si>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</si>
  <si>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</si>
  <si>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</si>
  <si>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</si>
  <si>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</si>
  <si>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</si>
  <si>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</si>
  <si>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</si>
  <si>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</si>
  <si>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</si>
  <si>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</si>
  <si>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</si>
  <si>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</si>
  <si>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</si>
  <si>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</si>
  <si>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</si>
  <si>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</si>
  <si>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</si>
  <si>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</si>
  <si>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</si>
  <si>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</si>
  <si>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</si>
  <si>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</si>
  <si>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</si>
  <si>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</si>
  <si>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</si>
  <si>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</si>
  <si>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</si>
  <si>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</si>
  <si>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</si>
  <si>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</si>
  <si>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</si>
  <si>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</si>
  <si>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</si>
  <si>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</si>
  <si>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</si>
  <si>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</si>
  <si>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</si>
  <si>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</si>
  <si>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</si>
  <si>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</si>
  <si>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</si>
  <si>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</si>
  <si>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</si>
  <si>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</si>
  <si>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</si>
  <si>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</si>
  <si>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</si>
  <si>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</si>
  <si>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</si>
  <si>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</si>
  <si>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</si>
  <si>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Stainless steel wetted parts</t>
  </si>
  <si>
    <t>With local indicator</t>
  </si>
  <si>
    <t>With 2" pipe mounting bracket</t>
  </si>
  <si>
    <t xml:space="preserve">DP transmitter </t>
  </si>
  <si>
    <t>Bolt/nut: SUS304</t>
  </si>
  <si>
    <t>TIIS intrinsically safe</t>
  </si>
  <si>
    <t>Erika Morgen</t>
  </si>
  <si>
    <t>Batex Trading</t>
  </si>
  <si>
    <t>Jalal Marvi e.K.</t>
  </si>
  <si>
    <t>Sude tenring 68</t>
  </si>
  <si>
    <t>94234 Viechtach Germany</t>
  </si>
  <si>
    <t>erika.morgen@batextrading.com</t>
  </si>
  <si>
    <t>Advance Payment</t>
  </si>
  <si>
    <t>6</t>
  </si>
  <si>
    <t>Q2012RH139</t>
  </si>
  <si>
    <t>JTD930A-1E1R2-K2XU1-XX</t>
  </si>
  <si>
    <t>Span: 0,35 to 7Kpas</t>
  </si>
  <si>
    <t>Process connection: 1/4 NPT Top</t>
  </si>
  <si>
    <t>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</si>
</sst>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87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1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1" t="s">
        <v>76</v>
      </c>
      <c r="E7" s="17"/>
      <c r="F7" s="85"/>
      <c r="G7" s="21"/>
      <c r="H7" s="33" t="s">
        <v>1</v>
      </c>
      <c r="I7" s="17"/>
      <c r="J7" s="77">
        <v>41288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1" t="s">
        <v>77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1" t="s">
        <v>78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1" t="s">
        <v>79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1" t="s">
        <v>75</v>
      </c>
      <c r="E11" s="17"/>
      <c r="F11" s="84"/>
      <c r="G11" s="17"/>
      <c r="H11" s="20" t="s">
        <v>17</v>
      </c>
      <c r="I11" s="20"/>
      <c r="J11" s="34" t="s">
        <v>83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1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1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1" t="s">
        <v>80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1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3"/>
      <c r="E21" s="101"/>
      <c r="G21" s="104"/>
      <c r="H21" s="105"/>
      <c r="I21" s="50"/>
      <c r="J21" s="50"/>
      <c r="K21" s="79"/>
      <c r="L21" s="108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95" customFormat="1" ht="15.75" customHeight="1">
      <c r="B22" s="99">
        <v>5</v>
      </c>
      <c r="C22" s="99"/>
      <c r="D22" s="103" t="s">
        <v>84</v>
      </c>
      <c r="E22" s="102" t="s">
        <v>72</v>
      </c>
      <c r="G22" s="107">
        <v>5</v>
      </c>
      <c r="H22" s="105">
        <v>1169</v>
      </c>
      <c r="I22" s="94"/>
      <c r="J22" s="50">
        <f>G22*H22</f>
        <v>5845</v>
      </c>
      <c r="K22" s="79" t="s">
        <v>82</v>
      </c>
      <c r="L22" s="106">
        <f>321+11+5+30+7+3</f>
        <v>377</v>
      </c>
      <c r="M22" s="17">
        <v>0.155</v>
      </c>
      <c r="N22" s="96">
        <f>L22*1000*M22/100</f>
        <v>584.35</v>
      </c>
      <c r="O22" s="97">
        <v>0.5</v>
      </c>
      <c r="P22" s="95">
        <f>N22/(1-O22)</f>
        <v>1168.7</v>
      </c>
    </row>
    <row r="23" spans="1:16" s="95" customFormat="1" ht="15.75" customHeight="1">
      <c r="B23" s="99"/>
      <c r="C23" s="99"/>
      <c r="D23" s="103"/>
      <c r="E23" s="102" t="s">
        <v>85</v>
      </c>
      <c r="G23" s="107"/>
      <c r="H23" s="105"/>
      <c r="I23" s="94"/>
      <c r="J23" s="50"/>
      <c r="K23" s="79"/>
      <c r="L23" s="106"/>
      <c r="M23" s="17"/>
      <c r="N23" s="109"/>
      <c r="O23" s="110"/>
      <c r="P23" s="17"/>
    </row>
    <row r="24" spans="1:16" s="95" customFormat="1" ht="15.75" customHeight="1">
      <c r="B24" s="99"/>
      <c r="C24" s="99"/>
      <c r="D24" s="103"/>
      <c r="E24" s="102" t="s">
        <v>69</v>
      </c>
      <c r="H24" s="105"/>
      <c r="I24" s="94"/>
      <c r="J24" s="50"/>
      <c r="K24" s="79"/>
      <c r="M24" s="98"/>
      <c r="N24" s="96"/>
      <c r="O24" s="97"/>
    </row>
    <row r="25" spans="1:16" s="95" customFormat="1" ht="15.75" customHeight="1">
      <c r="B25" s="99"/>
      <c r="C25" s="99"/>
      <c r="D25" s="103"/>
      <c r="E25" s="102" t="s">
        <v>86</v>
      </c>
      <c r="H25" s="105"/>
      <c r="I25" s="94"/>
      <c r="J25" s="94"/>
      <c r="K25" s="94"/>
    </row>
    <row r="26" spans="1:16" s="95" customFormat="1" ht="15.75" customHeight="1">
      <c r="B26" s="99"/>
      <c r="C26" s="99"/>
      <c r="D26" s="103"/>
      <c r="E26" s="102" t="s">
        <v>73</v>
      </c>
      <c r="H26" s="105"/>
      <c r="I26" s="94"/>
      <c r="J26" s="94"/>
      <c r="K26" s="94"/>
    </row>
    <row r="27" spans="1:16" s="95" customFormat="1" ht="15.75" customHeight="1">
      <c r="B27" s="99"/>
      <c r="C27" s="99"/>
      <c r="D27" s="103"/>
      <c r="E27" s="102" t="s">
        <v>74</v>
      </c>
      <c r="H27" s="105"/>
      <c r="I27" s="94"/>
      <c r="J27" s="94"/>
      <c r="K27" s="94"/>
    </row>
    <row r="28" spans="1:16" s="95" customFormat="1" ht="15.75" customHeight="1">
      <c r="B28" s="99"/>
      <c r="C28" s="99"/>
      <c r="D28" s="103"/>
      <c r="E28" s="102" t="s">
        <v>70</v>
      </c>
      <c r="H28" s="105"/>
      <c r="I28" s="94"/>
      <c r="J28" s="94"/>
      <c r="K28" s="94"/>
    </row>
    <row r="29" spans="1:16" s="95" customFormat="1" ht="15.75" customHeight="1">
      <c r="B29" s="99"/>
      <c r="C29" s="99"/>
      <c r="D29" s="103"/>
      <c r="E29" s="102" t="s">
        <v>71</v>
      </c>
      <c r="H29" s="105"/>
      <c r="I29" s="94"/>
      <c r="J29" s="94"/>
      <c r="K29" s="94"/>
    </row>
    <row r="30" spans="1:16" s="17" customFormat="1" ht="15.75" customHeight="1">
      <c r="B30" s="99"/>
      <c r="C30" s="100"/>
      <c r="D30" s="103"/>
      <c r="E30" s="101"/>
      <c r="G30" s="104"/>
      <c r="H30" s="105"/>
      <c r="I30" s="50"/>
      <c r="J30" s="50"/>
      <c r="K30" s="79"/>
      <c r="L30" s="108"/>
      <c r="M30" s="98"/>
      <c r="N30" s="96"/>
      <c r="O30" s="97"/>
      <c r="P30" s="95"/>
    </row>
    <row r="31" spans="1:16" s="95" customFormat="1" ht="15.75" customHeight="1">
      <c r="B31" s="99"/>
      <c r="C31" s="99"/>
      <c r="D31" s="103"/>
      <c r="E31" s="102"/>
      <c r="G31" s="107"/>
      <c r="H31" s="105"/>
      <c r="I31" s="94"/>
      <c r="J31" s="50"/>
      <c r="K31" s="79"/>
      <c r="L31" s="106"/>
      <c r="M31" s="17"/>
      <c r="N31" s="109"/>
      <c r="O31" s="110"/>
      <c r="P31" s="17"/>
    </row>
    <row r="32" spans="1:16" ht="15.75" customHeight="1" thickBot="1">
      <c r="A32" s="17"/>
      <c r="B32" s="61"/>
      <c r="C32" s="62"/>
      <c r="D32" s="63"/>
      <c r="E32" s="64"/>
      <c r="F32" s="65"/>
      <c r="G32" s="93"/>
      <c r="H32" s="66"/>
      <c r="I32" s="67"/>
      <c r="J32" s="67"/>
      <c r="K32" s="80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5845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150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70"/>
      <c r="F36" s="71"/>
      <c r="G36" s="72" t="s">
        <v>20</v>
      </c>
      <c r="H36" s="73" t="s">
        <v>4</v>
      </c>
      <c r="I36" s="74"/>
      <c r="J36" s="74"/>
      <c r="K36" s="75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1" t="s">
        <v>4</v>
      </c>
      <c r="I37" s="50"/>
      <c r="J37" s="50">
        <f>IF(J33&lt;150, 150, J33)</f>
        <v>5845</v>
      </c>
      <c r="K37" s="60"/>
    </row>
    <row r="38" spans="1:230" ht="15.75" customHeight="1" thickBot="1">
      <c r="A38" s="17"/>
      <c r="B38" s="62"/>
      <c r="C38" s="62"/>
      <c r="D38" s="61"/>
      <c r="E38" s="64"/>
      <c r="F38" s="62"/>
      <c r="G38" s="68" t="s">
        <v>32</v>
      </c>
      <c r="H38" s="66" t="s">
        <v>4</v>
      </c>
      <c r="I38" s="67"/>
      <c r="J38" s="67"/>
      <c r="K38" s="69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5845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60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C50" s="11"/>
      <c r="D50" s="76" t="s">
        <v>34</v>
      </c>
      <c r="E50" s="11"/>
      <c r="F50" s="11"/>
      <c r="G50" s="13"/>
      <c r="H50" s="14"/>
      <c r="I50" s="11"/>
      <c r="J50" s="78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 t="s">
        <v>35</v>
      </c>
      <c r="E51" s="18" t="s">
        <v>53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/>
      <c r="E52" s="18" t="s">
        <v>54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36</v>
      </c>
      <c r="E53" s="90" t="s">
        <v>81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37</v>
      </c>
      <c r="E54" s="17" t="s">
        <v>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38</v>
      </c>
      <c r="E55" s="22" t="s">
        <v>21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39</v>
      </c>
      <c r="E56" s="23" t="s">
        <v>48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40</v>
      </c>
      <c r="E57" s="17" t="s">
        <v>49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58</v>
      </c>
      <c r="C64" s="11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57</v>
      </c>
      <c r="C65" s="8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2013-01-14T08:56:48Z</dcterms:modified>
</cp:coreProperties>
</file>