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P22" i="1" l="1"/>
  <c r="N22" i="1"/>
  <c r="L22" i="1"/>
  <c r="J30" i="1" l="1"/>
  <c r="J34" i="1" s="1"/>
  <c r="J36" i="1" s="1"/>
  <c r="J22" i="1"/>
</calcChain>
</file>

<file path=xl/sharedStrings.xml><?xml version="1.0" encoding="utf-8"?>
<sst xmlns="http://schemas.openxmlformats.org/spreadsheetml/2006/main" count="94" uniqueCount="81">
  <si>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</si>
  <si>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</si>
  <si>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</si>
  <si>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</si>
  <si>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</si>
  <si>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</si>
  <si>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</si>
  <si>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</si>
  <si>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</si>
  <si>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</si>
  <si>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</si>
  <si>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</si>
  <si>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</si>
  <si>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</si>
  <si>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</si>
  <si>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</si>
  <si>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</si>
  <si>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</si>
  <si>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</si>
  <si>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</si>
  <si>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</si>
  <si>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</si>
  <si>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</si>
  <si>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</si>
  <si>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</si>
  <si>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</si>
  <si>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</si>
  <si>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</si>
  <si>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</si>
  <si>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</si>
  <si>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</si>
  <si>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</si>
  <si>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</si>
  <si>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</si>
  <si>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</si>
  <si>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</si>
  <si>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</si>
  <si>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</si>
  <si>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</si>
  <si>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</si>
  <si>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</si>
  <si>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</si>
  <si>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</si>
  <si>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</si>
  <si>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</si>
  <si>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</si>
  <si>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</si>
  <si>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</si>
  <si>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</si>
  <si>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</si>
  <si>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</si>
  <si>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</si>
  <si>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</si>
  <si>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</si>
  <si>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</si>
  <si>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</si>
  <si>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</si>
  <si>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</si>
  <si>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</si>
  <si>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</si>
  <si>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</si>
  <si>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</si>
  <si>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</si>
  <si>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</si>
  <si>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</si>
  <si>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</si>
  <si>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</si>
  <si>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</si>
  <si>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</si>
  <si>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</si>
  <si>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Q2012RH135</t>
  </si>
  <si>
    <t>TECNOSTRUMENTI ITALIA S.R.L.</t>
  </si>
  <si>
    <t>Italy</t>
  </si>
  <si>
    <t>Emanuela Calcagni</t>
  </si>
  <si>
    <t>info@tecnostrumenti-italia.it</t>
  </si>
  <si>
    <t>SVX Positionner</t>
  </si>
  <si>
    <t>ATEC intrinsically safe</t>
  </si>
  <si>
    <t>Direct mounting</t>
  </si>
  <si>
    <t>No pressure gauge</t>
  </si>
  <si>
    <t>SVX102-LNSDX-TXX-MD</t>
  </si>
  <si>
    <t>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</si>
</sst>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E10" sqref="E1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7" t="s">
        <v>24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8" t="s">
        <v>25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7" t="s">
        <v>71</v>
      </c>
      <c r="E7" s="17"/>
      <c r="F7" s="85"/>
      <c r="G7" s="21"/>
      <c r="H7" s="33" t="s">
        <v>1</v>
      </c>
      <c r="I7" s="17"/>
      <c r="J7" s="77">
        <v>41011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7" t="s">
        <v>72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7" t="s">
        <v>73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5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6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112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19" t="s">
        <v>79</v>
      </c>
      <c r="E22" s="102" t="s">
        <v>75</v>
      </c>
      <c r="G22" s="110">
        <v>2</v>
      </c>
      <c r="H22" s="107">
        <v>1176</v>
      </c>
      <c r="I22" s="50"/>
      <c r="J22" s="50">
        <f>G22*H22</f>
        <v>2352</v>
      </c>
      <c r="K22" s="79" t="s">
        <v>80</v>
      </c>
      <c r="L22" s="108">
        <f>143+15+5+20-1+3</f>
        <v>185</v>
      </c>
      <c r="M22" s="17">
        <v>0.318</v>
      </c>
      <c r="N22" s="113">
        <f>L22*M22*1000/100</f>
        <v>588.29999999999995</v>
      </c>
      <c r="O22" s="114">
        <v>0.5</v>
      </c>
      <c r="P22" s="17">
        <f>N22/(1-O22)</f>
        <v>1176.5999999999999</v>
      </c>
    </row>
    <row r="23" spans="1:16" s="95" customFormat="1" ht="15.75" customHeight="1">
      <c r="B23" s="103"/>
      <c r="C23" s="100"/>
      <c r="D23" s="105"/>
      <c r="E23" s="104" t="s">
        <v>76</v>
      </c>
      <c r="G23" s="111"/>
      <c r="H23" s="107"/>
      <c r="I23" s="94"/>
      <c r="J23" s="50"/>
      <c r="K23" s="79"/>
      <c r="L23" s="109"/>
      <c r="M23" s="98"/>
      <c r="N23" s="96"/>
      <c r="O23" s="97"/>
    </row>
    <row r="24" spans="1:16" s="95" customFormat="1" ht="15.75" customHeight="1">
      <c r="B24" s="100"/>
      <c r="C24" s="100"/>
      <c r="D24" s="105"/>
      <c r="E24" s="104" t="s">
        <v>77</v>
      </c>
      <c r="G24" s="111"/>
      <c r="H24" s="107"/>
      <c r="I24" s="94"/>
      <c r="J24" s="50"/>
      <c r="K24" s="79"/>
      <c r="L24" s="109"/>
      <c r="M24" s="17"/>
      <c r="N24" s="113"/>
      <c r="O24" s="114"/>
      <c r="P24" s="17"/>
    </row>
    <row r="25" spans="1:16" s="95" customFormat="1" ht="15.75" customHeight="1">
      <c r="B25" s="100"/>
      <c r="C25" s="100"/>
      <c r="D25" s="105"/>
      <c r="E25" s="104" t="s">
        <v>78</v>
      </c>
      <c r="G25" s="111"/>
      <c r="H25" s="107"/>
      <c r="I25" s="94"/>
      <c r="J25" s="50"/>
      <c r="K25" s="79"/>
      <c r="L25" s="109"/>
      <c r="M25" s="98"/>
      <c r="N25" s="96"/>
      <c r="O25" s="97"/>
    </row>
    <row r="26" spans="1:16" s="95" customFormat="1" ht="15.75" customHeight="1">
      <c r="B26" s="100"/>
      <c r="C26" s="100"/>
      <c r="D26" s="105"/>
      <c r="E26" s="104"/>
      <c r="G26" s="111"/>
      <c r="H26" s="107"/>
      <c r="I26" s="94"/>
      <c r="J26" s="50"/>
      <c r="K26" s="79"/>
      <c r="L26" s="109"/>
      <c r="M26" s="17"/>
      <c r="N26" s="113"/>
      <c r="O26" s="114"/>
      <c r="P26" s="17"/>
    </row>
    <row r="27" spans="1:16" s="95" customFormat="1" ht="15.75" customHeight="1">
      <c r="B27" s="100"/>
      <c r="C27" s="100"/>
      <c r="D27" s="105"/>
      <c r="E27" s="104"/>
      <c r="H27" s="107"/>
      <c r="I27" s="94"/>
      <c r="J27" s="50"/>
      <c r="K27" s="79"/>
      <c r="M27" s="98"/>
      <c r="N27" s="96"/>
      <c r="O27" s="97"/>
    </row>
    <row r="28" spans="1:16" s="95" customFormat="1" ht="15.75" customHeight="1">
      <c r="B28" s="100"/>
      <c r="C28" s="100"/>
      <c r="D28" s="105"/>
      <c r="E28" s="104"/>
      <c r="H28" s="107"/>
      <c r="I28" s="94"/>
      <c r="J28" s="94"/>
      <c r="K28" s="94"/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2352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IF(J30&lt;150, 150, J30)</f>
        <v>2352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2352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2012-04-12T07:17:45Z</dcterms:modified>
</cp:coreProperties>
</file>