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2" i="1" s="1"/>
  <c r="J36" i="1" s="1"/>
  <c r="J38" i="1" s="1"/>
</calcChain>
</file>

<file path=xl/sharedStrings.xml><?xml version="1.0" encoding="utf-8"?>
<sst xmlns="http://schemas.openxmlformats.org/spreadsheetml/2006/main" count="114" uniqueCount="99">
  <si>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</si>
  <si>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</si>
  <si>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</si>
  <si>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</si>
  <si>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</si>
  <si>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</si>
  <si>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</si>
  <si>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</si>
  <si>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</si>
  <si>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</si>
  <si>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</si>
  <si>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</si>
  <si>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</si>
  <si>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</si>
  <si>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</si>
  <si>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</si>
  <si>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</si>
  <si>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</si>
  <si>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</si>
  <si>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</si>
  <si>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</si>
  <si>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</si>
  <si>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</si>
  <si>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</si>
  <si>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</si>
  <si>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</si>
  <si>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</si>
  <si>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</si>
  <si>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</si>
  <si>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</si>
  <si>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</si>
  <si>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</si>
  <si>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</si>
  <si>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</si>
  <si>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</si>
  <si>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</si>
  <si>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</si>
  <si>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</si>
  <si>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</si>
  <si>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</si>
  <si>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</si>
  <si>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</si>
  <si>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</si>
  <si>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</si>
  <si>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</si>
  <si>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</si>
  <si>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</si>
  <si>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</si>
  <si>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</si>
  <si>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</si>
  <si>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</si>
  <si>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</si>
  <si>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</si>
  <si>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</si>
  <si>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</si>
  <si>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</si>
  <si>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</si>
  <si>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</si>
  <si>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</si>
  <si>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</si>
  <si>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</si>
  <si>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</si>
  <si>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</si>
  <si>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</si>
  <si>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</si>
  <si>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</si>
  <si>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</si>
  <si>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</si>
  <si>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</si>
  <si>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</si>
  <si>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Lisa Hunter</t>
  </si>
  <si>
    <t>Mechanical Engineer</t>
  </si>
  <si>
    <t>AVX Limited</t>
  </si>
  <si>
    <t>5 Hillmans way</t>
  </si>
  <si>
    <t>Ballycastle Road Industrial Estate</t>
  </si>
  <si>
    <t>Coleraine</t>
  </si>
  <si>
    <t>Co Londonderry</t>
  </si>
  <si>
    <t>N.Ireland</t>
  </si>
  <si>
    <t>BT52 2DA</t>
  </si>
  <si>
    <t>Tel. No. +44 (0)2870340615</t>
  </si>
  <si>
    <t xml:space="preserve">email: hunterl@col.avxeur.com </t>
  </si>
  <si>
    <t>Q2012RH131</t>
  </si>
  <si>
    <t>Pressure Transmitter Brabo Light Series Ferrule Mount type</t>
  </si>
  <si>
    <t>Structure</t>
  </si>
  <si>
    <t>TIIS Explosion proof with a Packing, Electric Connection; G1/2</t>
  </si>
  <si>
    <t>Measuring Span</t>
  </si>
  <si>
    <t>0.2 to 2 MPa</t>
  </si>
  <si>
    <t>SUS316L / SUS316L / Propylenglycol</t>
  </si>
  <si>
    <t>Process Connection</t>
  </si>
  <si>
    <t>IDF1S Ferrule Clamp</t>
  </si>
  <si>
    <t>Option 1</t>
  </si>
  <si>
    <t>Communicator</t>
  </si>
  <si>
    <t>Indicator</t>
  </si>
  <si>
    <t>Option 2</t>
  </si>
  <si>
    <t>With Test Report</t>
  </si>
  <si>
    <t xml:space="preserve">PTG70S-A5CBAH2X-MC-1 </t>
  </si>
  <si>
    <t>Wetted Parts Material Diaphragm</t>
  </si>
  <si>
    <t>4</t>
  </si>
  <si>
    <t>Need custom range at order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</si>
</sst>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9"/>
      <name val="ＭＳ Ｐゴシック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NumberFormat="1" applyFont="1" applyBorder="1" applyAlignment="1"/>
    <xf numFmtId="1" fontId="9" fillId="0" borderId="0" xfId="0" applyNumberFormat="1" applyFont="1" applyBorder="1" applyAlignment="1">
      <alignment horizontal="center" vertical="center"/>
    </xf>
    <xf numFmtId="38" fontId="9" fillId="0" borderId="0" xfId="3" applyNumberFormat="1" applyFont="1" applyBorder="1" applyAlignment="1">
      <alignment horizontal="center" vertical="center"/>
    </xf>
    <xf numFmtId="1" fontId="9" fillId="0" borderId="0" xfId="3" applyNumberFormat="1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unterl@col.avxeur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75" style="1" customWidth="1"/>
    <col min="5" max="5" width="36.75" style="1" customWidth="1"/>
    <col min="6" max="6" width="17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0" t="s">
        <v>24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1" t="s">
        <v>25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109" t="s">
        <v>70</v>
      </c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09" t="s">
        <v>71</v>
      </c>
      <c r="E7" s="17"/>
      <c r="F7" s="84"/>
      <c r="G7" s="21"/>
      <c r="H7" s="33" t="s">
        <v>1</v>
      </c>
      <c r="I7" s="17"/>
      <c r="J7" s="76">
        <v>41011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09" t="s">
        <v>72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09" t="s">
        <v>73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09" t="s">
        <v>74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09" t="s">
        <v>75</v>
      </c>
      <c r="E11" s="17"/>
      <c r="F11" s="83"/>
      <c r="G11" s="17"/>
      <c r="H11" s="20" t="s">
        <v>17</v>
      </c>
      <c r="I11" s="20"/>
      <c r="J11" s="34" t="s">
        <v>81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09" t="s">
        <v>76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09" t="s">
        <v>77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09" t="s">
        <v>78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09" t="s">
        <v>79</v>
      </c>
      <c r="E15" s="17"/>
      <c r="F15" s="83"/>
      <c r="G15" s="17"/>
      <c r="H15" s="20" t="s">
        <v>45</v>
      </c>
      <c r="J15" s="87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09" t="s">
        <v>80</v>
      </c>
      <c r="E16" s="17"/>
      <c r="F16" s="83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1"/>
      <c r="E21" s="99"/>
      <c r="G21" s="102"/>
      <c r="H21" s="103"/>
      <c r="I21" s="49"/>
      <c r="J21" s="49"/>
      <c r="K21" s="78"/>
      <c r="L21" s="106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09" t="s">
        <v>95</v>
      </c>
      <c r="E22" s="116" t="s">
        <v>82</v>
      </c>
      <c r="F22" s="116" t="s">
        <v>82</v>
      </c>
      <c r="G22" s="113">
        <v>1</v>
      </c>
      <c r="H22" s="103">
        <v>924</v>
      </c>
      <c r="I22" s="49"/>
      <c r="J22" s="49">
        <f>G22*H22</f>
        <v>924</v>
      </c>
      <c r="K22" s="78" t="s">
        <v>97</v>
      </c>
      <c r="L22" s="104">
        <v>312</v>
      </c>
      <c r="M22" s="17">
        <v>0.14799999999999999</v>
      </c>
      <c r="N22" s="107">
        <f>L22*M22*1000/100</f>
        <v>461.75999999999993</v>
      </c>
      <c r="O22" s="108">
        <v>0.5</v>
      </c>
      <c r="P22" s="17">
        <f>N22/(1-O22)</f>
        <v>923.51999999999987</v>
      </c>
    </row>
    <row r="23" spans="1:16" s="93" customFormat="1" ht="15.75" customHeight="1">
      <c r="B23" s="100"/>
      <c r="C23" s="97"/>
      <c r="D23" s="109" t="s">
        <v>83</v>
      </c>
      <c r="E23" s="109" t="s">
        <v>84</v>
      </c>
      <c r="F23" s="109"/>
      <c r="G23" s="115"/>
      <c r="H23" s="103"/>
      <c r="I23" s="92"/>
      <c r="J23" s="49"/>
      <c r="K23" s="78"/>
      <c r="L23" s="105"/>
      <c r="M23" s="96"/>
      <c r="N23" s="94"/>
      <c r="O23" s="95"/>
    </row>
    <row r="24" spans="1:16" s="93" customFormat="1" ht="15.75" customHeight="1">
      <c r="B24" s="100"/>
      <c r="C24" s="97"/>
      <c r="D24" s="109" t="s">
        <v>85</v>
      </c>
      <c r="E24" s="109" t="s">
        <v>86</v>
      </c>
      <c r="F24" s="109"/>
      <c r="G24" s="115"/>
      <c r="H24" s="103"/>
      <c r="I24" s="92"/>
      <c r="J24" s="49"/>
      <c r="K24" s="78"/>
      <c r="L24" s="105"/>
      <c r="M24" s="96"/>
      <c r="N24" s="94"/>
      <c r="O24" s="95"/>
    </row>
    <row r="25" spans="1:16" s="93" customFormat="1" ht="15.75" customHeight="1">
      <c r="B25" s="100"/>
      <c r="C25" s="97"/>
      <c r="D25" s="109" t="s">
        <v>96</v>
      </c>
      <c r="E25" s="109" t="s">
        <v>87</v>
      </c>
      <c r="F25" s="109"/>
      <c r="G25" s="115"/>
      <c r="H25" s="103"/>
      <c r="I25" s="92"/>
      <c r="J25" s="49"/>
      <c r="K25" s="78"/>
      <c r="L25" s="105"/>
      <c r="M25" s="96"/>
      <c r="N25" s="94"/>
      <c r="O25" s="95"/>
    </row>
    <row r="26" spans="1:16" s="93" customFormat="1" ht="15.75" customHeight="1">
      <c r="B26" s="100"/>
      <c r="C26" s="97"/>
      <c r="D26" s="109" t="s">
        <v>88</v>
      </c>
      <c r="E26" s="109" t="s">
        <v>89</v>
      </c>
      <c r="F26" s="109"/>
      <c r="G26" s="115"/>
      <c r="H26" s="103"/>
      <c r="I26" s="92"/>
      <c r="J26" s="49"/>
      <c r="K26" s="78"/>
      <c r="L26" s="105"/>
      <c r="M26" s="96"/>
      <c r="N26" s="94"/>
      <c r="O26" s="95"/>
    </row>
    <row r="27" spans="1:16" s="93" customFormat="1" ht="15.75" customHeight="1">
      <c r="B27" s="100"/>
      <c r="C27" s="97"/>
      <c r="D27" s="109" t="s">
        <v>90</v>
      </c>
      <c r="E27" s="109" t="s">
        <v>91</v>
      </c>
      <c r="F27" s="109"/>
      <c r="G27" s="115"/>
      <c r="H27" s="103"/>
      <c r="I27" s="92"/>
      <c r="J27" s="49"/>
      <c r="K27" s="78"/>
      <c r="L27" s="105"/>
      <c r="M27" s="96"/>
      <c r="N27" s="94"/>
      <c r="O27" s="95"/>
    </row>
    <row r="28" spans="1:16" s="93" customFormat="1" ht="15.75" customHeight="1">
      <c r="B28" s="100"/>
      <c r="C28" s="97"/>
      <c r="D28" s="109" t="s">
        <v>90</v>
      </c>
      <c r="E28" s="109" t="s">
        <v>92</v>
      </c>
      <c r="F28" s="109"/>
      <c r="G28" s="115"/>
      <c r="H28" s="103"/>
      <c r="I28" s="92"/>
      <c r="J28" s="49"/>
      <c r="K28" s="78"/>
      <c r="L28" s="105"/>
      <c r="M28" s="96"/>
      <c r="N28" s="94"/>
      <c r="O28" s="95"/>
    </row>
    <row r="29" spans="1:16" s="93" customFormat="1" ht="15.75" customHeight="1">
      <c r="B29" s="100"/>
      <c r="C29" s="97"/>
      <c r="D29" s="109" t="s">
        <v>93</v>
      </c>
      <c r="E29" s="109" t="s">
        <v>94</v>
      </c>
      <c r="F29" s="109"/>
      <c r="G29" s="115"/>
      <c r="H29" s="103"/>
      <c r="I29" s="92"/>
      <c r="J29" s="49"/>
      <c r="K29" s="78"/>
      <c r="L29" s="105"/>
      <c r="M29" s="96"/>
      <c r="N29" s="94"/>
      <c r="O29" s="95"/>
    </row>
    <row r="30" spans="1:16" s="93" customFormat="1" ht="15.75" customHeight="1">
      <c r="B30" s="100"/>
      <c r="C30" s="97"/>
      <c r="D30" s="112"/>
      <c r="E30" s="114" t="s">
        <v>98</v>
      </c>
      <c r="F30" s="114"/>
      <c r="G30" s="115"/>
      <c r="H30" s="103"/>
      <c r="I30" s="92"/>
      <c r="J30" s="49"/>
      <c r="K30" s="78"/>
      <c r="L30" s="105"/>
      <c r="M30" s="96"/>
      <c r="N30" s="94"/>
      <c r="O30" s="95"/>
    </row>
    <row r="31" spans="1:16" ht="15.75" customHeight="1" thickBot="1">
      <c r="A31" s="17"/>
      <c r="B31" s="60"/>
      <c r="C31" s="61"/>
      <c r="D31" s="62"/>
      <c r="E31" s="63"/>
      <c r="F31" s="64"/>
      <c r="G31" s="91"/>
      <c r="H31" s="65"/>
      <c r="I31" s="66"/>
      <c r="J31" s="66"/>
      <c r="K31" s="79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0" t="s">
        <v>4</v>
      </c>
      <c r="I32" s="49"/>
      <c r="J32" s="49">
        <f>SUM(J21:J31)</f>
        <v>924</v>
      </c>
      <c r="K32" s="59"/>
    </row>
    <row r="33" spans="1:230" ht="15.75" customHeight="1">
      <c r="A33" s="17"/>
      <c r="B33" s="11"/>
      <c r="C33" s="11"/>
      <c r="D33" s="12"/>
      <c r="E33" s="43"/>
      <c r="F33" s="41"/>
      <c r="G33" s="42" t="s">
        <v>19</v>
      </c>
      <c r="H33" s="51" t="s">
        <v>4</v>
      </c>
      <c r="I33" s="52"/>
      <c r="J33" s="52">
        <v>150</v>
      </c>
      <c r="K33" s="57"/>
    </row>
    <row r="34" spans="1:230" ht="15.75" customHeight="1">
      <c r="A34" s="17"/>
      <c r="B34" s="11"/>
      <c r="C34" s="11"/>
      <c r="D34" s="12"/>
      <c r="E34" s="44"/>
      <c r="F34" s="45"/>
      <c r="G34" s="56" t="s">
        <v>2</v>
      </c>
      <c r="H34" s="53" t="s">
        <v>4</v>
      </c>
      <c r="I34" s="54"/>
      <c r="J34" s="54">
        <v>0</v>
      </c>
      <c r="K34" s="58"/>
    </row>
    <row r="35" spans="1:230" ht="15.75" customHeight="1" thickBot="1">
      <c r="A35" s="17"/>
      <c r="B35" s="61"/>
      <c r="C35" s="61"/>
      <c r="D35" s="60"/>
      <c r="E35" s="69"/>
      <c r="F35" s="70"/>
      <c r="G35" s="71" t="s">
        <v>20</v>
      </c>
      <c r="H35" s="72" t="s">
        <v>4</v>
      </c>
      <c r="I35" s="73"/>
      <c r="J35" s="73"/>
      <c r="K35" s="74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0" t="s">
        <v>4</v>
      </c>
      <c r="I36" s="49"/>
      <c r="J36" s="49">
        <f>IF(J32&lt;150, 150, J32)</f>
        <v>924</v>
      </c>
      <c r="K36" s="59"/>
    </row>
    <row r="37" spans="1:230" ht="15.75" customHeight="1" thickBot="1">
      <c r="A37" s="17"/>
      <c r="B37" s="61"/>
      <c r="C37" s="61"/>
      <c r="D37" s="60"/>
      <c r="E37" s="63"/>
      <c r="F37" s="61"/>
      <c r="G37" s="67" t="s">
        <v>32</v>
      </c>
      <c r="H37" s="65" t="s">
        <v>4</v>
      </c>
      <c r="I37" s="66"/>
      <c r="J37" s="66"/>
      <c r="K37" s="68"/>
    </row>
    <row r="38" spans="1:230" ht="15.75" customHeight="1">
      <c r="A38" s="17"/>
      <c r="B38" s="11"/>
      <c r="C38" s="11"/>
      <c r="D38" s="12"/>
      <c r="E38" s="17"/>
      <c r="F38" s="11"/>
      <c r="G38" s="55" t="s">
        <v>26</v>
      </c>
      <c r="H38" s="50" t="s">
        <v>4</v>
      </c>
      <c r="I38" s="49"/>
      <c r="J38" s="50">
        <f>SUM(J36:J37)</f>
        <v>924</v>
      </c>
      <c r="K38" s="59"/>
    </row>
    <row r="39" spans="1:230" ht="15.75" customHeight="1">
      <c r="A39" s="17"/>
      <c r="B39" s="11"/>
      <c r="C39" s="11"/>
      <c r="D39" s="12"/>
      <c r="E39" s="17"/>
      <c r="F39" s="11"/>
      <c r="G39" s="55"/>
      <c r="H39" s="50"/>
      <c r="I39" s="49"/>
      <c r="J39" s="50"/>
      <c r="K39" s="59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64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86" t="s">
        <v>61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86" t="s">
        <v>62</v>
      </c>
      <c r="E46" s="11"/>
      <c r="F46" s="11"/>
      <c r="G46" s="13"/>
      <c r="H46" s="14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86" t="s">
        <v>63</v>
      </c>
      <c r="E47" s="11"/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C49" s="11"/>
      <c r="D49" s="75" t="s">
        <v>34</v>
      </c>
      <c r="E49" s="11"/>
      <c r="F49" s="11"/>
      <c r="G49" s="13"/>
      <c r="H49" s="14"/>
      <c r="I49" s="11"/>
      <c r="J49" s="77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11"/>
      <c r="C50" s="11"/>
      <c r="D50" s="55" t="s">
        <v>35</v>
      </c>
      <c r="E50" s="18" t="s">
        <v>54</v>
      </c>
      <c r="F50" s="11"/>
      <c r="G50" s="13"/>
      <c r="H50" s="14"/>
      <c r="I50" s="11"/>
      <c r="J50" s="15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11"/>
      <c r="C51" s="11"/>
      <c r="D51" s="55"/>
      <c r="E51" s="18" t="s">
        <v>55</v>
      </c>
      <c r="F51" s="11"/>
      <c r="G51" s="13"/>
      <c r="H51" s="14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36</v>
      </c>
      <c r="E52" s="89" t="s">
        <v>53</v>
      </c>
      <c r="K52" s="2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37</v>
      </c>
      <c r="E53" s="17" t="s">
        <v>5</v>
      </c>
      <c r="K53" s="2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38</v>
      </c>
      <c r="E54" s="22" t="s">
        <v>21</v>
      </c>
      <c r="K54" s="21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D55" s="26" t="s">
        <v>39</v>
      </c>
      <c r="E55" s="23" t="s">
        <v>48</v>
      </c>
      <c r="K55" s="2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D56" s="26" t="s">
        <v>40</v>
      </c>
      <c r="E56" s="17" t="s">
        <v>49</v>
      </c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B63" s="11" t="s">
        <v>59</v>
      </c>
      <c r="C63" s="11"/>
      <c r="D63" s="11"/>
      <c r="E63" s="11"/>
      <c r="F63" s="11"/>
      <c r="G63" s="24"/>
      <c r="H63" s="11"/>
      <c r="I63" s="11"/>
      <c r="J63" s="24"/>
      <c r="K63" s="24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11" t="s">
        <v>58</v>
      </c>
      <c r="C64" s="8"/>
      <c r="D64" s="11"/>
      <c r="E64" s="11"/>
      <c r="F64" s="11"/>
      <c r="G64" s="24"/>
      <c r="H64" s="11"/>
      <c r="I64" s="11"/>
      <c r="J64" s="24"/>
      <c r="K64" s="24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E22:F22"/>
  </mergeCells>
  <phoneticPr fontId="0"/>
  <hyperlinks>
    <hyperlink ref="J15" r:id="rId1"/>
    <hyperlink ref="J16" r:id="rId2"/>
    <hyperlink ref="D16" r:id="rId3" display="mailto:hunterl@col.avxeur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2012-04-12T07:04:16Z</dcterms:modified>
</cp:coreProperties>
</file>