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QUOTE!$D$23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4" i="1" l="1"/>
  <c r="N24" i="1"/>
  <c r="L24" i="1"/>
  <c r="P23" i="1" l="1"/>
  <c r="J23" i="1"/>
  <c r="J32" i="1" s="1"/>
  <c r="J36" i="1" s="1"/>
  <c r="J38" i="1" s="1"/>
  <c r="L23" i="1"/>
  <c r="N23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<sst xmlns="http://schemas.openxmlformats.org/spreadsheetml/2006/main" count="95" uniqueCount="82">
  <si>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</si>
  <si>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</si>
  <si>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</si>
  <si>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</si>
  <si>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</si>
  <si>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</si>
  <si>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</si>
  <si>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</si>
  <si>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</si>
  <si>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</si>
  <si>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</si>
  <si>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</si>
  <si>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</si>
  <si>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</si>
  <si>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</si>
  <si>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</si>
  <si>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</si>
  <si>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</si>
  <si>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</si>
  <si>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</si>
  <si>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</si>
  <si>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</si>
  <si>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</si>
  <si>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</si>
  <si>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</si>
  <si>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</si>
  <si>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</si>
  <si>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</si>
  <si>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</si>
  <si>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</si>
  <si>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</si>
  <si>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</si>
  <si>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</si>
  <si>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</si>
  <si>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</si>
  <si>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</si>
  <si>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</si>
  <si>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</si>
  <si>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</si>
  <si>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</si>
  <si>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</si>
  <si>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</si>
  <si>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</si>
  <si>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</si>
  <si>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</si>
  <si>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</si>
  <si>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</si>
  <si>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</si>
  <si>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</si>
  <si>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</si>
  <si>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</si>
  <si>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</si>
  <si>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</si>
  <si>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</si>
  <si>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</si>
  <si>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</si>
  <si>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</si>
  <si>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</si>
  <si>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</si>
  <si>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</si>
  <si>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</si>
  <si>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</si>
  <si>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</si>
  <si>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MagneW Converter</t>
  </si>
  <si>
    <t>6</t>
  </si>
  <si>
    <t>RETEC Ing.-Büro</t>
  </si>
  <si>
    <t>für Elektrotechnik GmbH</t>
  </si>
  <si>
    <t>Arnold-Sommerfeld-Ring 38</t>
  </si>
  <si>
    <t>Tel.: +49 2401/9191-156</t>
  </si>
  <si>
    <t>Fax.: +49 2401/9191-30</t>
  </si>
  <si>
    <t>Email: retec-merkur@t-online.de</t>
  </si>
  <si>
    <t>Internet: www.retec-germany.com</t>
  </si>
  <si>
    <t>Q2012RH124</t>
  </si>
  <si>
    <t>MGG14C-MH4G-1A1X-YAH</t>
  </si>
  <si>
    <t>Power supply : 100-240Vac</t>
  </si>
  <si>
    <t>Hart communication 4-20mA</t>
  </si>
  <si>
    <t>Electrical connection: 1/2 NPT internal thread</t>
  </si>
  <si>
    <t>Remote type</t>
  </si>
  <si>
    <t>With display LCD</t>
  </si>
  <si>
    <t>Empty detection</t>
  </si>
  <si>
    <t>Julia Schaaf</t>
  </si>
  <si>
    <t>52499 Baesweiler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</si>
</sst>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365F9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4" fontId="17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9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A"/>
      <color rgb="FF0000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tec-jansen@t-onlin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etec-german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58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4" t="s">
        <v>24</v>
      </c>
      <c r="B4" s="94"/>
      <c r="C4" s="94"/>
      <c r="D4" s="94"/>
      <c r="E4" s="94"/>
      <c r="F4" s="94"/>
      <c r="G4" s="94"/>
      <c r="H4" s="94"/>
      <c r="I4" s="94"/>
      <c r="J4" s="94"/>
      <c r="K4" s="94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5" t="s">
        <v>25</v>
      </c>
      <c r="B5" s="95"/>
      <c r="C5" s="95"/>
      <c r="D5" s="95"/>
      <c r="E5" s="95"/>
      <c r="F5" s="95"/>
      <c r="G5" s="95"/>
      <c r="H5" s="95"/>
      <c r="I5" s="95"/>
      <c r="J5" s="95"/>
      <c r="K5" s="9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17"/>
      <c r="F6" s="86"/>
      <c r="G6" s="30"/>
      <c r="I6" s="30"/>
      <c r="J6" s="32"/>
      <c r="K6" s="30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96" t="s">
        <v>65</v>
      </c>
      <c r="F7" s="86"/>
      <c r="G7" s="21"/>
      <c r="H7" s="33" t="s">
        <v>1</v>
      </c>
      <c r="I7" s="17"/>
      <c r="J7" s="78">
        <v>41002</v>
      </c>
      <c r="K7" s="21"/>
    </row>
    <row r="8" spans="1:230" ht="15.75" customHeight="1">
      <c r="A8" s="17"/>
      <c r="B8" s="21"/>
      <c r="C8" s="21"/>
      <c r="D8" s="96" t="s">
        <v>66</v>
      </c>
      <c r="F8" s="85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67</v>
      </c>
      <c r="F9" s="85"/>
      <c r="G9" s="33"/>
      <c r="H9" s="17"/>
      <c r="J9" s="17"/>
      <c r="K9" s="21"/>
    </row>
    <row r="10" spans="1:230" ht="15.75" customHeight="1">
      <c r="A10" s="17"/>
      <c r="B10" s="21"/>
      <c r="C10" s="21"/>
      <c r="D10" s="96" t="s">
        <v>81</v>
      </c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96" t="s">
        <v>80</v>
      </c>
      <c r="E11" s="17"/>
      <c r="F11" s="85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82" t="s">
        <v>30</v>
      </c>
      <c r="C12" s="21"/>
      <c r="D12" s="96" t="s">
        <v>68</v>
      </c>
      <c r="E12" s="17"/>
      <c r="F12" s="85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96" t="s">
        <v>69</v>
      </c>
      <c r="E13" s="17"/>
      <c r="F13" s="85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6" t="s">
        <v>70</v>
      </c>
      <c r="E14" s="17"/>
      <c r="F14" s="85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6" t="s">
        <v>71</v>
      </c>
      <c r="E15" s="17"/>
      <c r="F15" s="85"/>
      <c r="G15" s="17"/>
      <c r="H15" s="20" t="s">
        <v>47</v>
      </c>
      <c r="J15" s="90" t="s">
        <v>62</v>
      </c>
      <c r="K15" s="21"/>
    </row>
    <row r="16" spans="1:230" ht="15.75" customHeight="1">
      <c r="A16" s="17"/>
      <c r="B16" s="84"/>
      <c r="C16" s="17"/>
      <c r="E16" s="17"/>
      <c r="F16" s="85"/>
      <c r="G16" s="17"/>
      <c r="H16" s="20" t="s">
        <v>49</v>
      </c>
      <c r="I16" s="21"/>
      <c r="J16" s="91" t="s">
        <v>59</v>
      </c>
      <c r="K16" s="21"/>
    </row>
    <row r="17" spans="1:230" ht="15.75" customHeight="1">
      <c r="A17" s="17"/>
      <c r="B17" s="84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6" t="s">
        <v>10</v>
      </c>
      <c r="F18" s="36"/>
      <c r="G18" s="36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38"/>
      <c r="H19" s="50" t="s">
        <v>3</v>
      </c>
      <c r="I19" s="51"/>
      <c r="J19" s="51" t="s">
        <v>3</v>
      </c>
      <c r="K19" s="40" t="s">
        <v>18</v>
      </c>
    </row>
    <row r="20" spans="1:230" ht="6.75" customHeight="1">
      <c r="A20" s="17"/>
      <c r="B20" s="38"/>
      <c r="C20" s="38"/>
      <c r="D20" s="30"/>
      <c r="E20" s="39"/>
      <c r="F20" s="38"/>
      <c r="G20" s="38"/>
      <c r="H20" s="50"/>
      <c r="I20" s="51"/>
      <c r="J20" s="51"/>
      <c r="K20" s="12"/>
    </row>
    <row r="21" spans="1:230" s="17" customFormat="1" ht="15.75" customHeight="1">
      <c r="B21" s="41"/>
      <c r="C21" s="11"/>
      <c r="F21" s="42"/>
      <c r="G21" s="42"/>
      <c r="H21" s="52"/>
      <c r="I21" s="51"/>
      <c r="K21" s="80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B22" s="12"/>
      <c r="C22" s="11"/>
      <c r="H22" s="52"/>
      <c r="I22" s="51"/>
      <c r="J22" s="51"/>
      <c r="K22" s="80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17" customFormat="1" ht="15.75" customHeight="1">
      <c r="B23" s="12">
        <v>1</v>
      </c>
      <c r="C23" s="11"/>
      <c r="D23" s="88" t="s">
        <v>73</v>
      </c>
      <c r="E23" s="17" t="s">
        <v>63</v>
      </c>
      <c r="G23" s="17">
        <v>3</v>
      </c>
      <c r="H23" s="52">
        <v>831</v>
      </c>
      <c r="I23" s="51"/>
      <c r="J23" s="51">
        <f>G23*H23</f>
        <v>2493</v>
      </c>
      <c r="K23" s="80" t="s">
        <v>64</v>
      </c>
      <c r="L23" s="39">
        <f>880+125+60</f>
        <v>1065</v>
      </c>
      <c r="M23" s="89">
        <v>0.3</v>
      </c>
      <c r="N23" s="93">
        <f>L23*(1-M23)</f>
        <v>745.5</v>
      </c>
      <c r="O23" s="89">
        <v>0.05</v>
      </c>
      <c r="P23" s="39">
        <f>N23*(1+O23)</f>
        <v>782.77499999999998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</row>
    <row r="24" spans="1:230" s="17" customFormat="1" ht="15.75" customHeight="1">
      <c r="B24" s="12"/>
      <c r="C24" s="11"/>
      <c r="D24" s="88"/>
      <c r="E24" s="17" t="s">
        <v>74</v>
      </c>
      <c r="H24" s="52"/>
      <c r="I24" s="51"/>
      <c r="J24" s="51"/>
      <c r="K24" s="80"/>
      <c r="L24" s="39">
        <f>315+45+20</f>
        <v>380</v>
      </c>
      <c r="M24" s="39">
        <v>0.153</v>
      </c>
      <c r="N24" s="39">
        <f>L24*M24*1000/100</f>
        <v>581.4</v>
      </c>
      <c r="O24" s="89">
        <v>0.3</v>
      </c>
      <c r="P24" s="39">
        <f>N24/(1-O24)</f>
        <v>830.57142857142856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</row>
    <row r="25" spans="1:230" s="17" customFormat="1" ht="15.75" customHeight="1">
      <c r="B25" s="12"/>
      <c r="C25" s="11"/>
      <c r="E25" s="17" t="s">
        <v>75</v>
      </c>
      <c r="H25" s="52"/>
      <c r="I25" s="51"/>
      <c r="J25" s="51"/>
      <c r="K25" s="80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</row>
    <row r="26" spans="1:230" s="17" customFormat="1" ht="15.75" customHeight="1">
      <c r="B26" s="12"/>
      <c r="C26" s="11"/>
      <c r="E26" s="17" t="s">
        <v>76</v>
      </c>
      <c r="H26" s="52"/>
      <c r="I26" s="51"/>
      <c r="K26" s="80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</row>
    <row r="27" spans="1:230" s="17" customFormat="1" ht="15.75" customHeight="1">
      <c r="B27" s="12"/>
      <c r="C27" s="11"/>
      <c r="E27" s="17" t="s">
        <v>77</v>
      </c>
      <c r="H27" s="52"/>
      <c r="I27" s="51"/>
      <c r="K27" s="80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</row>
    <row r="28" spans="1:230" s="17" customFormat="1" ht="15.75" customHeight="1">
      <c r="B28" s="12"/>
      <c r="C28" s="11"/>
      <c r="E28" s="17" t="s">
        <v>78</v>
      </c>
      <c r="H28" s="52"/>
      <c r="I28" s="51"/>
      <c r="K28" s="80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</row>
    <row r="29" spans="1:230" s="17" customFormat="1" ht="15.75" customHeight="1">
      <c r="B29" s="12"/>
      <c r="C29" s="11"/>
      <c r="E29" s="17" t="s">
        <v>79</v>
      </c>
      <c r="H29" s="52"/>
      <c r="I29" s="51"/>
      <c r="K29" s="80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</row>
    <row r="30" spans="1:230" s="17" customFormat="1" ht="15.75" customHeight="1">
      <c r="B30" s="12"/>
      <c r="C30" s="11"/>
      <c r="H30" s="52"/>
      <c r="I30" s="51"/>
      <c r="K30" s="80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</row>
    <row r="31" spans="1:230" ht="15.75" customHeight="1" thickBot="1">
      <c r="A31" s="17"/>
      <c r="B31" s="62"/>
      <c r="C31" s="63"/>
      <c r="D31" s="64"/>
      <c r="E31" s="65"/>
      <c r="F31" s="66"/>
      <c r="G31" s="66"/>
      <c r="H31" s="67"/>
      <c r="I31" s="68"/>
      <c r="J31" s="68"/>
      <c r="K31" s="81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2" t="s">
        <v>4</v>
      </c>
      <c r="I32" s="51"/>
      <c r="J32" s="51">
        <f>SUM(J21:J31)</f>
        <v>2493</v>
      </c>
      <c r="K32" s="61"/>
    </row>
    <row r="33" spans="1:230" ht="15.75" customHeight="1">
      <c r="A33" s="17"/>
      <c r="B33" s="11"/>
      <c r="C33" s="11"/>
      <c r="D33" s="12"/>
      <c r="E33" s="45"/>
      <c r="F33" s="43"/>
      <c r="G33" s="44" t="s">
        <v>19</v>
      </c>
      <c r="H33" s="53" t="s">
        <v>4</v>
      </c>
      <c r="I33" s="54"/>
      <c r="J33" s="54">
        <v>0</v>
      </c>
      <c r="K33" s="59"/>
    </row>
    <row r="34" spans="1:230" ht="15.75" customHeight="1">
      <c r="A34" s="17"/>
      <c r="B34" s="11"/>
      <c r="C34" s="11"/>
      <c r="D34" s="12"/>
      <c r="E34" s="46"/>
      <c r="F34" s="47"/>
      <c r="G34" s="58" t="s">
        <v>2</v>
      </c>
      <c r="H34" s="55" t="s">
        <v>4</v>
      </c>
      <c r="I34" s="56"/>
      <c r="J34" s="56">
        <v>0</v>
      </c>
      <c r="K34" s="60"/>
    </row>
    <row r="35" spans="1:230" ht="15.75" customHeight="1" thickBot="1">
      <c r="A35" s="17"/>
      <c r="B35" s="63"/>
      <c r="C35" s="63"/>
      <c r="D35" s="62"/>
      <c r="E35" s="71"/>
      <c r="F35" s="72"/>
      <c r="G35" s="73" t="s">
        <v>20</v>
      </c>
      <c r="H35" s="74" t="s">
        <v>4</v>
      </c>
      <c r="I35" s="75"/>
      <c r="J35" s="75"/>
      <c r="K35" s="76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2" t="s">
        <v>4</v>
      </c>
      <c r="I36" s="51"/>
      <c r="J36" s="51">
        <f>SUM(J32:J35)</f>
        <v>2493</v>
      </c>
      <c r="K36" s="61"/>
    </row>
    <row r="37" spans="1:230" ht="15.75" customHeight="1" thickBot="1">
      <c r="A37" s="17"/>
      <c r="B37" s="63"/>
      <c r="C37" s="63"/>
      <c r="D37" s="62"/>
      <c r="E37" s="65"/>
      <c r="F37" s="63"/>
      <c r="G37" s="69" t="s">
        <v>34</v>
      </c>
      <c r="H37" s="67" t="s">
        <v>4</v>
      </c>
      <c r="I37" s="68"/>
      <c r="J37" s="68"/>
      <c r="K37" s="70"/>
    </row>
    <row r="38" spans="1:230" ht="15.75" customHeight="1">
      <c r="A38" s="17"/>
      <c r="B38" s="11"/>
      <c r="C38" s="11"/>
      <c r="D38" s="12"/>
      <c r="E38" s="17"/>
      <c r="F38" s="11"/>
      <c r="G38" s="57" t="s">
        <v>26</v>
      </c>
      <c r="H38" s="52" t="s">
        <v>4</v>
      </c>
      <c r="I38" s="51"/>
      <c r="J38" s="52">
        <f>SUM(J36:J37)</f>
        <v>2493</v>
      </c>
      <c r="K38" s="61"/>
    </row>
    <row r="39" spans="1:230" ht="15.75" customHeight="1">
      <c r="A39" s="17"/>
      <c r="B39" s="11"/>
      <c r="C39" s="11"/>
      <c r="D39" s="12"/>
      <c r="E39" s="17"/>
      <c r="F39" s="11"/>
      <c r="G39" s="57"/>
      <c r="H39" s="52"/>
      <c r="I39" s="51"/>
      <c r="J39" s="52"/>
      <c r="K39" s="61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7" t="s">
        <v>36</v>
      </c>
      <c r="E47" s="11"/>
      <c r="F47" s="11"/>
      <c r="G47" s="13"/>
      <c r="H47" s="14"/>
      <c r="I47" s="11"/>
      <c r="J47" s="79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7" t="s">
        <v>37</v>
      </c>
      <c r="E48" s="18" t="s">
        <v>56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7"/>
      <c r="E49" s="18" t="s">
        <v>57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38</v>
      </c>
      <c r="E50" s="92" t="s">
        <v>55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39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40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41</v>
      </c>
      <c r="E53" s="23" t="s">
        <v>50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42</v>
      </c>
      <c r="E54" s="17" t="s">
        <v>51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61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60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retec-jansen@t-online.de"/>
    <hyperlink ref="D15" r:id="rId4" display="http://www.retec-germany.com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2012-03-16T13:01:52Z</cp:lastPrinted>
  <dcterms:created xsi:type="dcterms:W3CDTF">2000-06-29T05:08:18Z</dcterms:created>
  <dcterms:modified xsi:type="dcterms:W3CDTF">2012-04-03T09:37:14Z</dcterms:modified>
</cp:coreProperties>
</file>