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N26" i="1" l="1"/>
  <c r="P26" i="1" s="1"/>
  <c r="J22" i="1" l="1"/>
  <c r="N22" i="1" l="1"/>
  <c r="P22" i="1" s="1"/>
  <c r="J33" i="1" l="1"/>
  <c r="J37" i="1" s="1"/>
  <c r="J39" i="1" s="1"/>
</calcChain>
</file>

<file path=xl/sharedStrings.xml><?xml version="1.0" encoding="utf-8"?>
<sst xmlns="http://schemas.openxmlformats.org/spreadsheetml/2006/main" count="104" uniqueCount="87">
  <si>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</si>
  <si>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</si>
  <si>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</si>
  <si>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</si>
  <si>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</si>
  <si>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</si>
  <si>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</si>
  <si>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</si>
  <si>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</si>
  <si>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</si>
  <si>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</si>
  <si>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</si>
  <si>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</si>
  <si>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</si>
  <si>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</si>
  <si>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</si>
  <si>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</si>
  <si>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</si>
  <si>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</si>
  <si>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</si>
  <si>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</si>
  <si>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</si>
  <si>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</si>
  <si>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</si>
  <si>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</si>
  <si>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</si>
  <si>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</si>
  <si>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</si>
  <si>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</si>
  <si>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</si>
  <si>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</si>
  <si>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</si>
  <si>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</si>
  <si>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</si>
  <si>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</si>
  <si>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</si>
  <si>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</si>
  <si>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</si>
  <si>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</si>
  <si>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</si>
  <si>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</si>
  <si>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</si>
  <si>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</si>
  <si>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</si>
  <si>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</si>
  <si>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</si>
  <si>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</si>
  <si>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</si>
  <si>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</si>
  <si>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</si>
  <si>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</si>
  <si>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</si>
  <si>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</si>
  <si>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</si>
  <si>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</si>
  <si>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</si>
  <si>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</si>
  <si>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</si>
  <si>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</si>
  <si>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</si>
  <si>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</si>
  <si>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</si>
  <si>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</si>
  <si>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</si>
  <si>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</si>
  <si>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</si>
  <si>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</si>
  <si>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</si>
  <si>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</si>
  <si>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HTG / ENTEK TEKN?K A.S.</t>
  </si>
  <si>
    <t>Cevizli Mah. Tansel Cad.</t>
  </si>
  <si>
    <t>No:18 Maltepe / ISTANBUL</t>
  </si>
  <si>
    <t>Tel: 0 216 459 8660</t>
  </si>
  <si>
    <t>Tax: 0 216 459 8370</t>
  </si>
  <si>
    <t>30 days from invoice date</t>
  </si>
  <si>
    <t>Quo No : AEU-12-171</t>
  </si>
  <si>
    <t>HCB1-1/2B ANSI150</t>
  </si>
  <si>
    <t>HCB Valve</t>
  </si>
  <si>
    <t>details attached</t>
  </si>
  <si>
    <t>10</t>
  </si>
  <si>
    <t>turgay.aydin@entekteknik.com</t>
  </si>
  <si>
    <t>Turgay Aydin</t>
  </si>
  <si>
    <t>Q2012RH117</t>
  </si>
  <si>
    <t>With HTP positioner</t>
  </si>
  <si>
    <t>Without positioner</t>
  </si>
  <si>
    <t xml:space="preserve">recommend (1), because we are not sure the output air volume of this controller enough to operate the actuator
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</si>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</sst>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  <numFmt numFmtId="171" formatCode="0.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171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0" xfId="5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2"/>
  <sheetViews>
    <sheetView tabSelected="1" zoomScaleNormal="100" workbookViewId="0">
      <selection activeCell="E10" sqref="E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1.625" style="1" customWidth="1"/>
    <col min="5" max="5" width="35.8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 t="s">
        <v>86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5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81</v>
      </c>
      <c r="E7" s="17"/>
      <c r="F7" s="85"/>
      <c r="G7" s="21"/>
      <c r="H7" s="33" t="s">
        <v>1</v>
      </c>
      <c r="I7" s="17"/>
      <c r="J7" s="77">
        <v>41015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69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 t="s">
        <v>70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 t="s">
        <v>71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72</v>
      </c>
      <c r="E11" s="17"/>
      <c r="F11" s="84"/>
      <c r="G11" s="17"/>
      <c r="H11" s="20" t="s">
        <v>17</v>
      </c>
      <c r="I11" s="20"/>
      <c r="J11" s="34" t="s">
        <v>82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73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80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M17" s="116" t="s">
        <v>75</v>
      </c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4"/>
      <c r="E21" s="102"/>
      <c r="G21" s="105"/>
      <c r="H21" s="106"/>
      <c r="I21" s="50"/>
      <c r="J21" s="50"/>
      <c r="K21" s="79"/>
      <c r="L21" s="111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15" t="s">
        <v>76</v>
      </c>
      <c r="E22" s="115" t="s">
        <v>77</v>
      </c>
      <c r="G22" s="109">
        <v>1</v>
      </c>
      <c r="H22" s="114">
        <v>3828</v>
      </c>
      <c r="I22" s="50"/>
      <c r="J22" s="50">
        <f>G22*H22</f>
        <v>3828</v>
      </c>
      <c r="K22" s="79" t="s">
        <v>79</v>
      </c>
      <c r="L22" s="107">
        <v>848000</v>
      </c>
      <c r="M22" s="17">
        <v>0.316</v>
      </c>
      <c r="N22" s="112">
        <f>L22*M22/100</f>
        <v>2679.68</v>
      </c>
      <c r="O22" s="113">
        <v>0.3</v>
      </c>
      <c r="P22" s="17">
        <f>N22/(1-O22)</f>
        <v>3828.1142857142859</v>
      </c>
    </row>
    <row r="23" spans="1:16" s="95" customFormat="1" ht="15.75" customHeight="1">
      <c r="B23" s="103"/>
      <c r="C23" s="100"/>
      <c r="D23" s="116"/>
      <c r="E23" s="115" t="s">
        <v>83</v>
      </c>
      <c r="G23" s="110"/>
      <c r="H23" s="114"/>
      <c r="I23" s="94"/>
      <c r="J23" s="50"/>
      <c r="K23" s="79"/>
      <c r="L23" s="108"/>
      <c r="M23" s="17"/>
      <c r="N23" s="112"/>
      <c r="O23" s="113"/>
      <c r="P23" s="17"/>
    </row>
    <row r="24" spans="1:16" s="95" customFormat="1" ht="15.75" customHeight="1">
      <c r="B24" s="100"/>
      <c r="C24" s="100"/>
      <c r="E24" s="115" t="s">
        <v>78</v>
      </c>
      <c r="G24" s="110"/>
      <c r="H24" s="114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100"/>
      <c r="C25" s="100"/>
      <c r="D25" s="116"/>
      <c r="E25" s="115"/>
      <c r="G25" s="110"/>
      <c r="H25" s="114"/>
      <c r="I25" s="94"/>
      <c r="J25" s="50"/>
      <c r="K25" s="79"/>
      <c r="L25" s="108"/>
      <c r="M25" s="98"/>
      <c r="N25" s="96"/>
      <c r="O25" s="97"/>
    </row>
    <row r="26" spans="1:16" s="17" customFormat="1" ht="15.75" customHeight="1">
      <c r="B26" s="100">
        <v>2</v>
      </c>
      <c r="C26" s="101"/>
      <c r="D26" s="115" t="s">
        <v>76</v>
      </c>
      <c r="E26" s="115" t="s">
        <v>77</v>
      </c>
      <c r="G26" s="109">
        <v>1</v>
      </c>
      <c r="H26" s="114">
        <v>3273</v>
      </c>
      <c r="I26" s="50"/>
      <c r="J26" s="50"/>
      <c r="K26" s="79" t="s">
        <v>79</v>
      </c>
      <c r="L26" s="107">
        <v>725000</v>
      </c>
      <c r="M26" s="17">
        <v>0.316</v>
      </c>
      <c r="N26" s="112">
        <f>L26*M26/100</f>
        <v>2291</v>
      </c>
      <c r="O26" s="113">
        <v>0.3</v>
      </c>
      <c r="P26" s="17">
        <f>N26/(1-O26)</f>
        <v>3272.8571428571431</v>
      </c>
    </row>
    <row r="27" spans="1:16" s="95" customFormat="1" ht="15.75" customHeight="1">
      <c r="B27" s="103"/>
      <c r="C27" s="100"/>
      <c r="D27" s="116"/>
      <c r="E27" s="115" t="s">
        <v>84</v>
      </c>
      <c r="G27" s="110"/>
      <c r="H27" s="114"/>
      <c r="I27" s="94"/>
      <c r="J27" s="50"/>
      <c r="K27" s="79"/>
      <c r="L27" s="108"/>
      <c r="M27" s="17"/>
      <c r="N27" s="112"/>
      <c r="O27" s="113"/>
      <c r="P27" s="17"/>
    </row>
    <row r="28" spans="1:16" s="95" customFormat="1" ht="15.75" customHeight="1">
      <c r="B28" s="100"/>
      <c r="C28" s="100"/>
      <c r="E28" s="115" t="s">
        <v>78</v>
      </c>
      <c r="G28" s="110"/>
      <c r="H28" s="114"/>
      <c r="I28" s="94"/>
      <c r="J28" s="50"/>
      <c r="K28" s="79"/>
      <c r="L28" s="108"/>
      <c r="M28" s="17"/>
      <c r="N28" s="112"/>
      <c r="O28" s="113"/>
      <c r="P28" s="17"/>
    </row>
    <row r="29" spans="1:16" s="95" customFormat="1" ht="15.75" customHeight="1">
      <c r="B29" s="100"/>
      <c r="C29" s="100"/>
      <c r="D29" s="116"/>
      <c r="E29" s="115"/>
      <c r="G29" s="110"/>
      <c r="H29" s="114"/>
      <c r="I29" s="94"/>
      <c r="J29" s="50"/>
      <c r="K29" s="79"/>
      <c r="L29" s="108"/>
      <c r="M29" s="98"/>
      <c r="N29" s="96"/>
      <c r="O29" s="97"/>
    </row>
    <row r="30" spans="1:16" s="95" customFormat="1" ht="15.75" customHeight="1">
      <c r="B30" s="100"/>
      <c r="C30" s="100"/>
      <c r="D30" s="115" t="s">
        <v>85</v>
      </c>
      <c r="E30" s="115"/>
      <c r="G30" s="110"/>
      <c r="H30" s="114"/>
      <c r="I30" s="94"/>
      <c r="J30" s="50"/>
      <c r="K30" s="79"/>
      <c r="L30" s="108"/>
      <c r="M30" s="98"/>
      <c r="N30" s="96"/>
      <c r="O30" s="97"/>
    </row>
    <row r="31" spans="1:16" s="95" customFormat="1" ht="15.75" customHeight="1">
      <c r="B31" s="100"/>
      <c r="C31" s="100"/>
      <c r="D31" s="116"/>
      <c r="E31" s="115"/>
      <c r="G31" s="110"/>
      <c r="H31" s="114"/>
      <c r="I31" s="94"/>
      <c r="J31" s="50"/>
      <c r="K31" s="79"/>
      <c r="L31" s="108"/>
      <c r="M31" s="98"/>
      <c r="N31" s="96"/>
      <c r="O31" s="97"/>
    </row>
    <row r="32" spans="1:16" ht="15.75" customHeight="1" thickBot="1">
      <c r="A32" s="17"/>
      <c r="B32" s="61"/>
      <c r="C32" s="62"/>
      <c r="D32" s="63"/>
      <c r="E32" s="64"/>
      <c r="F32" s="65"/>
      <c r="G32" s="93"/>
      <c r="H32" s="66"/>
      <c r="I32" s="67"/>
      <c r="J32" s="67"/>
      <c r="K32" s="80"/>
    </row>
    <row r="33" spans="1:230" ht="15.75" customHeight="1">
      <c r="A33" s="17"/>
      <c r="B33" s="11"/>
      <c r="C33" s="11"/>
      <c r="D33" s="12"/>
      <c r="E33" s="21"/>
      <c r="F33" s="11"/>
      <c r="G33" s="33" t="s">
        <v>26</v>
      </c>
      <c r="H33" s="51" t="s">
        <v>4</v>
      </c>
      <c r="I33" s="50"/>
      <c r="J33" s="50">
        <f>SUM(J21:J32)</f>
        <v>3828</v>
      </c>
      <c r="K33" s="60"/>
    </row>
    <row r="34" spans="1:230" ht="15.75" customHeight="1">
      <c r="A34" s="17"/>
      <c r="B34" s="11"/>
      <c r="C34" s="11"/>
      <c r="D34" s="12"/>
      <c r="E34" s="44"/>
      <c r="F34" s="42"/>
      <c r="G34" s="43" t="s">
        <v>19</v>
      </c>
      <c r="H34" s="52" t="s">
        <v>4</v>
      </c>
      <c r="I34" s="53"/>
      <c r="J34" s="53">
        <v>150</v>
      </c>
      <c r="K34" s="58"/>
    </row>
    <row r="35" spans="1:230" ht="15.75" customHeight="1">
      <c r="A35" s="17"/>
      <c r="B35" s="11"/>
      <c r="C35" s="11"/>
      <c r="D35" s="12"/>
      <c r="E35" s="45"/>
      <c r="F35" s="46"/>
      <c r="G35" s="57" t="s">
        <v>2</v>
      </c>
      <c r="H35" s="54" t="s">
        <v>4</v>
      </c>
      <c r="I35" s="55"/>
      <c r="J35" s="55">
        <v>0</v>
      </c>
      <c r="K35" s="59"/>
    </row>
    <row r="36" spans="1:230" ht="15.75" customHeight="1" thickBot="1">
      <c r="A36" s="17"/>
      <c r="B36" s="62"/>
      <c r="C36" s="62"/>
      <c r="D36" s="61"/>
      <c r="E36" s="70"/>
      <c r="F36" s="71"/>
      <c r="G36" s="72" t="s">
        <v>20</v>
      </c>
      <c r="H36" s="73" t="s">
        <v>4</v>
      </c>
      <c r="I36" s="74"/>
      <c r="J36" s="74"/>
      <c r="K36" s="75"/>
    </row>
    <row r="37" spans="1:230" ht="15.75" customHeight="1">
      <c r="A37" s="17"/>
      <c r="B37" s="11"/>
      <c r="C37" s="11"/>
      <c r="D37" s="12"/>
      <c r="E37" s="21"/>
      <c r="F37" s="11"/>
      <c r="G37" s="31" t="s">
        <v>33</v>
      </c>
      <c r="H37" s="51" t="s">
        <v>4</v>
      </c>
      <c r="I37" s="50"/>
      <c r="J37" s="50">
        <f>IF(J33&lt;150, 150, J33)</f>
        <v>3828</v>
      </c>
      <c r="K37" s="60"/>
    </row>
    <row r="38" spans="1:230" ht="15.75" customHeight="1" thickBot="1">
      <c r="A38" s="17"/>
      <c r="B38" s="62"/>
      <c r="C38" s="62"/>
      <c r="D38" s="61"/>
      <c r="E38" s="64"/>
      <c r="F38" s="62"/>
      <c r="G38" s="68" t="s">
        <v>32</v>
      </c>
      <c r="H38" s="66" t="s">
        <v>4</v>
      </c>
      <c r="I38" s="67"/>
      <c r="J38" s="67"/>
      <c r="K38" s="69"/>
    </row>
    <row r="39" spans="1:230" ht="15.75" customHeight="1">
      <c r="A39" s="17"/>
      <c r="B39" s="11"/>
      <c r="C39" s="11"/>
      <c r="D39" s="12"/>
      <c r="E39" s="17"/>
      <c r="F39" s="11"/>
      <c r="G39" s="56" t="s">
        <v>26</v>
      </c>
      <c r="H39" s="51" t="s">
        <v>4</v>
      </c>
      <c r="I39" s="50"/>
      <c r="J39" s="51">
        <f>SUM(J37:J38)</f>
        <v>3828</v>
      </c>
      <c r="K39" s="60"/>
    </row>
    <row r="40" spans="1:230" ht="15.75" customHeight="1">
      <c r="A40" s="17"/>
      <c r="B40" s="11"/>
      <c r="C40" s="11"/>
      <c r="D40" s="12"/>
      <c r="E40" s="17"/>
      <c r="F40" s="11"/>
      <c r="G40" s="56"/>
      <c r="H40" s="51"/>
      <c r="I40" s="50"/>
      <c r="J40" s="51"/>
      <c r="K40" s="60"/>
    </row>
    <row r="41" spans="1:230" s="17" customFormat="1" ht="15.75" customHeight="1">
      <c r="B41" s="27" t="s">
        <v>42</v>
      </c>
      <c r="C41" s="11"/>
      <c r="D41" s="12"/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7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44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60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62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C50" s="11"/>
      <c r="D50" s="76" t="s">
        <v>34</v>
      </c>
      <c r="E50" s="11"/>
      <c r="F50" s="11"/>
      <c r="G50" s="13"/>
      <c r="H50" s="14"/>
      <c r="I50" s="11"/>
      <c r="J50" s="78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 t="s">
        <v>35</v>
      </c>
      <c r="E51" s="18" t="s">
        <v>53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/>
      <c r="E52" s="18" t="s">
        <v>54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36</v>
      </c>
      <c r="E53" s="90" t="s">
        <v>74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37</v>
      </c>
      <c r="E54" s="17" t="s">
        <v>5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38</v>
      </c>
      <c r="E55" s="22" t="s">
        <v>21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39</v>
      </c>
      <c r="E56" s="23" t="s">
        <v>48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40</v>
      </c>
      <c r="E57" s="17" t="s">
        <v>49</v>
      </c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 t="s">
        <v>41</v>
      </c>
      <c r="E58" s="11" t="s">
        <v>22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43</v>
      </c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8"/>
      <c r="C63" s="8"/>
      <c r="D63" s="11"/>
      <c r="E63" s="11"/>
      <c r="F63" s="11"/>
      <c r="G63" s="24"/>
      <c r="H63" s="11"/>
      <c r="I63" s="11"/>
      <c r="J63" s="24"/>
      <c r="K63" s="25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58</v>
      </c>
      <c r="C64" s="11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57</v>
      </c>
      <c r="C65" s="8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2012-04-16T06:46:08Z</dcterms:modified>
</cp:coreProperties>
</file>