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2" i="1" l="1"/>
  <c r="N22" i="1" l="1"/>
  <c r="P22" i="1" s="1"/>
  <c r="J27" i="1" l="1"/>
  <c r="J31" i="1" s="1"/>
  <c r="J33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<sst xmlns="http://schemas.openxmlformats.org/spreadsheetml/2006/main" count="97" uniqueCount="84">
  <si>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</si>
  <si>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</si>
  <si>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</si>
  <si>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</si>
  <si>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</si>
  <si>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</si>
  <si>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</si>
  <si>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</si>
  <si>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</si>
  <si>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</si>
  <si>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</si>
  <si>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</si>
  <si>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</si>
  <si>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</si>
  <si>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</si>
  <si>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</si>
  <si>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</si>
  <si>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</si>
  <si>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</si>
  <si>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</si>
  <si>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</si>
  <si>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</si>
  <si>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</si>
  <si>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</si>
  <si>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</si>
  <si>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</si>
  <si>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</si>
  <si>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</si>
  <si>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</si>
  <si>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</si>
  <si>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</si>
  <si>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</si>
  <si>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</si>
  <si>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</si>
  <si>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</si>
  <si>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</si>
  <si>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</si>
  <si>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</si>
  <si>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</si>
  <si>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</si>
  <si>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</si>
  <si>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</si>
  <si>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</si>
  <si>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</si>
  <si>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</si>
  <si>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</si>
  <si>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</si>
  <si>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</si>
  <si>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</si>
  <si>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</si>
  <si>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</si>
  <si>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</si>
  <si>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</si>
  <si>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</si>
  <si>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</si>
  <si>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</si>
  <si>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</si>
  <si>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</si>
  <si>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</si>
  <si>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</si>
  <si>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</si>
  <si>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</si>
  <si>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</si>
  <si>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</si>
  <si>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</si>
  <si>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</si>
  <si>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</si>
  <si>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</si>
  <si>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</si>
  <si>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HTG / ENTEK TEKN?K A.S.</t>
  </si>
  <si>
    <t>Cevizli Mah. Tansel Cad.</t>
  </si>
  <si>
    <t>No:18 Maltepe / ISTANBUL</t>
  </si>
  <si>
    <t>Tel: 0 216 459 8660</t>
  </si>
  <si>
    <t>Tax: 0 216 459 8370</t>
  </si>
  <si>
    <t>30 days from invoice date</t>
  </si>
  <si>
    <t>Quo No : AEU-12-171</t>
  </si>
  <si>
    <t>HCB1-1/2B ANSI150</t>
  </si>
  <si>
    <t>HCB Valve</t>
  </si>
  <si>
    <t>With AVP302 positioner</t>
  </si>
  <si>
    <t>details attached</t>
  </si>
  <si>
    <t>10</t>
  </si>
  <si>
    <t>turgay.aydin@entekteknik.com</t>
  </si>
  <si>
    <t>Turgay Aydin</t>
  </si>
  <si>
    <t>Q2012RH117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</si>
</sst>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0.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625" style="1" customWidth="1"/>
    <col min="5" max="5" width="35.8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82</v>
      </c>
      <c r="E7" s="17"/>
      <c r="F7" s="85"/>
      <c r="G7" s="21"/>
      <c r="H7" s="33" t="s">
        <v>1</v>
      </c>
      <c r="I7" s="17"/>
      <c r="J7" s="77">
        <v>40995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69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72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8" t="s">
        <v>75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76</v>
      </c>
      <c r="E22" s="115" t="s">
        <v>77</v>
      </c>
      <c r="G22" s="109">
        <v>1</v>
      </c>
      <c r="H22" s="114">
        <v>4180</v>
      </c>
      <c r="I22" s="50"/>
      <c r="J22" s="50">
        <f>G22*H22</f>
        <v>4180</v>
      </c>
      <c r="K22" s="79" t="s">
        <v>80</v>
      </c>
      <c r="L22" s="107">
        <v>926000</v>
      </c>
      <c r="M22" s="17">
        <v>0.316</v>
      </c>
      <c r="N22" s="112">
        <f>L22*M22/100</f>
        <v>2926.16</v>
      </c>
      <c r="O22" s="113">
        <v>0.3</v>
      </c>
      <c r="P22" s="17">
        <f>N22/(1-O22)</f>
        <v>4180.2285714285717</v>
      </c>
    </row>
    <row r="23" spans="1:16" s="95" customFormat="1" ht="15.75" customHeight="1">
      <c r="B23" s="103"/>
      <c r="C23" s="100"/>
      <c r="D23" s="118"/>
      <c r="E23" s="115" t="s">
        <v>78</v>
      </c>
      <c r="G23" s="110"/>
      <c r="H23" s="114"/>
      <c r="I23" s="94"/>
      <c r="J23" s="50"/>
      <c r="K23" s="79"/>
      <c r="L23" s="108"/>
      <c r="M23" s="17"/>
      <c r="N23" s="112"/>
      <c r="O23" s="113"/>
      <c r="P23" s="17"/>
    </row>
    <row r="24" spans="1:16" s="95" customFormat="1" ht="15.75" customHeight="1">
      <c r="B24" s="100"/>
      <c r="C24" s="100"/>
      <c r="E24" s="115" t="s">
        <v>79</v>
      </c>
      <c r="G24" s="110"/>
      <c r="H24" s="114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18"/>
      <c r="E25" s="115"/>
      <c r="G25" s="110"/>
      <c r="H25" s="114"/>
      <c r="I25" s="94"/>
      <c r="J25" s="50"/>
      <c r="K25" s="79"/>
      <c r="L25" s="108"/>
      <c r="M25" s="98"/>
      <c r="N25" s="96"/>
      <c r="O25" s="97"/>
    </row>
    <row r="26" spans="1:16" ht="15.75" customHeight="1" thickBot="1">
      <c r="A26" s="17"/>
      <c r="B26" s="61"/>
      <c r="C26" s="62"/>
      <c r="D26" s="63"/>
      <c r="E26" s="64"/>
      <c r="F26" s="65"/>
      <c r="G26" s="93"/>
      <c r="H26" s="66"/>
      <c r="I26" s="67"/>
      <c r="J26" s="67"/>
      <c r="K26" s="80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4180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16" ht="15.75" customHeight="1">
      <c r="A31" s="17"/>
      <c r="B31" s="11"/>
      <c r="C31" s="11"/>
      <c r="D31" s="12"/>
      <c r="E31" s="21"/>
      <c r="F31" s="11"/>
      <c r="G31" s="31" t="s">
        <v>33</v>
      </c>
      <c r="H31" s="51" t="s">
        <v>4</v>
      </c>
      <c r="I31" s="50"/>
      <c r="J31" s="50">
        <f>IF(J27&lt;150, 150, J27)</f>
        <v>4180</v>
      </c>
      <c r="K31" s="60"/>
    </row>
    <row r="32" spans="1:16" ht="15.75" customHeight="1" thickBot="1">
      <c r="A32" s="17"/>
      <c r="B32" s="62"/>
      <c r="C32" s="62"/>
      <c r="D32" s="61"/>
      <c r="E32" s="64"/>
      <c r="F32" s="62"/>
      <c r="G32" s="68" t="s">
        <v>32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4180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63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34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35</v>
      </c>
      <c r="E45" s="18" t="s">
        <v>53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36</v>
      </c>
      <c r="E47" s="90" t="s">
        <v>74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37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23" t="s">
        <v>48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17" t="s">
        <v>49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2012-03-27T10:09:50Z</dcterms:modified>
</cp:coreProperties>
</file>