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P34" i="1" l="1"/>
  <c r="P33" i="1"/>
  <c r="V34" i="1"/>
  <c r="T34" i="1"/>
  <c r="T33" i="1"/>
  <c r="V33" i="1" s="1"/>
  <c r="V32" i="1"/>
  <c r="T32" i="1"/>
  <c r="T31" i="1"/>
  <c r="V31" i="1" s="1"/>
  <c r="V30" i="1"/>
  <c r="T30" i="1"/>
  <c r="T29" i="1"/>
  <c r="V29" i="1" s="1"/>
  <c r="V28" i="1"/>
  <c r="T28" i="1"/>
  <c r="T27" i="1"/>
  <c r="V27" i="1" s="1"/>
  <c r="V26" i="1"/>
  <c r="T26" i="1"/>
  <c r="T25" i="1"/>
  <c r="V25" i="1" s="1"/>
  <c r="V24" i="1"/>
  <c r="T24" i="1"/>
  <c r="T23" i="1"/>
  <c r="V23" i="1" s="1"/>
  <c r="V22" i="1"/>
  <c r="T22" i="1"/>
  <c r="M34" i="1"/>
  <c r="O34" i="1" s="1"/>
  <c r="J36" i="1" s="1"/>
  <c r="J40" i="1" s="1"/>
  <c r="J42" i="1" s="1"/>
  <c r="M33" i="1"/>
  <c r="O33" i="1"/>
  <c r="M32" i="1"/>
  <c r="O32" i="1" s="1"/>
  <c r="M31" i="1"/>
  <c r="O31" i="1"/>
  <c r="M30" i="1"/>
  <c r="O30" i="1" s="1"/>
  <c r="M29" i="1"/>
  <c r="O29" i="1"/>
  <c r="M28" i="1"/>
  <c r="O28" i="1" s="1"/>
  <c r="M27" i="1"/>
  <c r="O27" i="1"/>
  <c r="M26" i="1"/>
  <c r="O26" i="1" s="1"/>
  <c r="M25" i="1"/>
  <c r="O25" i="1"/>
  <c r="M24" i="1"/>
  <c r="O24" i="1" s="1"/>
  <c r="M23" i="1"/>
  <c r="O23" i="1"/>
  <c r="O22" i="1"/>
  <c r="P22" i="1" s="1"/>
  <c r="M22" i="1"/>
</calcChain>
</file>

<file path=xl/sharedStrings.xml><?xml version="1.0" encoding="utf-8"?>
<sst xmlns="http://schemas.openxmlformats.org/spreadsheetml/2006/main" count="125" uniqueCount="88">
  <si>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</si>
  <si>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</si>
  <si>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</si>
  <si>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</si>
  <si>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</si>
  <si>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</si>
  <si>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</si>
  <si>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</si>
  <si>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</si>
  <si>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</si>
  <si>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</si>
  <si>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</si>
  <si>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</si>
  <si>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</si>
  <si>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</si>
  <si>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</si>
  <si>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</si>
  <si>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</si>
  <si>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</si>
  <si>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</si>
  <si>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</si>
  <si>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</si>
  <si>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</si>
  <si>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</si>
  <si>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</si>
  <si>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</si>
  <si>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</si>
  <si>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</si>
  <si>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</si>
  <si>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</si>
  <si>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</si>
  <si>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</si>
  <si>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</si>
  <si>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</si>
  <si>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</si>
  <si>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</si>
  <si>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</si>
  <si>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</si>
  <si>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</si>
  <si>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</si>
  <si>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</si>
  <si>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</si>
  <si>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</si>
  <si>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</si>
  <si>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</si>
  <si>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</si>
  <si>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</si>
  <si>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</si>
  <si>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</si>
  <si>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</si>
  <si>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</si>
  <si>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</si>
  <si>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</si>
  <si>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</si>
  <si>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</si>
  <si>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</si>
  <si>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</si>
  <si>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</si>
  <si>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</si>
  <si>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</si>
  <si>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</si>
  <si>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</si>
  <si>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</si>
  <si>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SPS300A205AE10</t>
  </si>
  <si>
    <t>SPS300A207AE10</t>
  </si>
  <si>
    <t>SPS300A210BE10</t>
  </si>
  <si>
    <t>SPS300A805AE10</t>
  </si>
  <si>
    <t>SPS300A806AE10</t>
  </si>
  <si>
    <t>SPS300A806BE10</t>
  </si>
  <si>
    <t>SPS300A807AE10</t>
  </si>
  <si>
    <t>SPS300A807BE10</t>
  </si>
  <si>
    <t>SPS300A810AE10</t>
  </si>
  <si>
    <t>SPS300A810BE10</t>
  </si>
  <si>
    <t>SPS300A811AE10</t>
  </si>
  <si>
    <t>SPS300A811BE10</t>
  </si>
  <si>
    <t xml:space="preserve">SPS300A801BE10 </t>
  </si>
  <si>
    <t>Pressure Controller</t>
  </si>
  <si>
    <t>STP</t>
  </si>
  <si>
    <t xml:space="preserve">Customer Care </t>
  </si>
  <si>
    <t>Phone: +33 1 60 19 81 08</t>
  </si>
  <si>
    <t>Mobile: +33 6 86 42 83 10</t>
  </si>
  <si>
    <t>Fax:    +33 1 60 19 82 01</t>
  </si>
  <si>
    <t xml:space="preserve">Consolata Blaise </t>
  </si>
  <si>
    <t>FCA Melsele Belgium</t>
  </si>
  <si>
    <t>30 days from invoice date</t>
  </si>
  <si>
    <t>SPS300A207BE10</t>
  </si>
  <si>
    <t>STP_AEU_120124</t>
  </si>
  <si>
    <t>Q2012RH109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</si>
</sst>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99" formatCode="dd\.mm\.yy"/>
    <numFmt numFmtId="200" formatCode="####\ \ \ \ "/>
    <numFmt numFmtId="201" formatCode="0_);[Red]\(0\)"/>
    <numFmt numFmtId="204" formatCode="mmm\ dd\,\ yyyy"/>
    <numFmt numFmtId="206" formatCode="#,##0.00;[Red]#,##0.00"/>
    <numFmt numFmtId="210" formatCode="#,##0.00_ "/>
    <numFmt numFmtId="211" formatCode="[$€]#,##0.00_);[Red]\([$€]#,##0.00\)"/>
    <numFmt numFmtId="213" formatCode="[$€]#,##0_);[Red]\([$€]#,##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211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3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20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3" applyNumberFormat="1" applyFont="1" applyBorder="1" applyAlignment="1" applyProtection="1">
      <alignment horizontal="right" vertical="center"/>
      <protection locked="0"/>
    </xf>
    <xf numFmtId="206" fontId="9" fillId="0" borderId="2" xfId="3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3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3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206" fontId="9" fillId="0" borderId="5" xfId="3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9" fontId="9" fillId="0" borderId="0" xfId="4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center" vertical="center"/>
    </xf>
    <xf numFmtId="210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213" fontId="9" fillId="0" borderId="0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10" fontId="4" fillId="2" borderId="8" xfId="0" applyNumberFormat="1" applyFont="1" applyFill="1" applyBorder="1" applyAlignment="1">
      <alignment vertical="center"/>
    </xf>
    <xf numFmtId="210" fontId="4" fillId="2" borderId="9" xfId="0" applyNumberFormat="1" applyFont="1" applyFill="1" applyBorder="1" applyAlignment="1">
      <alignment vertical="center"/>
    </xf>
    <xf numFmtId="9" fontId="9" fillId="0" borderId="0" xfId="4" applyFont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L37" sqref="L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6" t="s">
        <v>24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7" t="s">
        <v>25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82</v>
      </c>
      <c r="E7" s="17"/>
      <c r="F7" s="85"/>
      <c r="G7" s="21"/>
      <c r="H7" s="33" t="s">
        <v>1</v>
      </c>
      <c r="I7" s="17"/>
      <c r="J7" s="77">
        <v>40988</v>
      </c>
      <c r="K7" s="21"/>
    </row>
    <row r="8" spans="1:230" ht="15.75" customHeight="1">
      <c r="A8" s="17"/>
      <c r="B8" s="21"/>
      <c r="C8" s="21"/>
      <c r="D8" s="87" t="s">
        <v>78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79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80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81</v>
      </c>
      <c r="E11" s="17"/>
      <c r="F11" s="84"/>
      <c r="G11" s="17"/>
      <c r="H11" s="20" t="s">
        <v>17</v>
      </c>
      <c r="I11" s="20"/>
      <c r="J11" s="34" t="s">
        <v>87</v>
      </c>
      <c r="K11" s="21"/>
    </row>
    <row r="12" spans="1:230" ht="15.75" customHeight="1">
      <c r="A12" s="17"/>
      <c r="B12" s="81" t="s">
        <v>30</v>
      </c>
      <c r="C12" s="21"/>
      <c r="D12" s="87"/>
      <c r="E12" s="17"/>
      <c r="F12" s="84"/>
      <c r="G12" s="17"/>
      <c r="H12" s="20" t="s">
        <v>6</v>
      </c>
      <c r="I12" s="21"/>
      <c r="J12" s="21" t="s">
        <v>52</v>
      </c>
      <c r="K12" s="21"/>
    </row>
    <row r="13" spans="1:230" ht="15.75" customHeight="1">
      <c r="A13" s="17"/>
      <c r="B13" s="81" t="s">
        <v>29</v>
      </c>
      <c r="C13" s="21"/>
      <c r="D13" s="87"/>
      <c r="E13" s="17"/>
      <c r="F13" s="84"/>
      <c r="G13" s="17"/>
      <c r="H13" s="20" t="s">
        <v>50</v>
      </c>
      <c r="I13" s="21"/>
      <c r="J13" s="82" t="s">
        <v>46</v>
      </c>
      <c r="K13" s="21"/>
    </row>
    <row r="14" spans="1:230" ht="15.75" customHeight="1">
      <c r="A14" s="17"/>
      <c r="B14" s="81" t="s">
        <v>45</v>
      </c>
      <c r="C14" s="17"/>
      <c r="D14" s="87"/>
      <c r="E14" s="17"/>
      <c r="F14" s="84"/>
      <c r="G14" s="17"/>
      <c r="H14" s="20" t="s">
        <v>29</v>
      </c>
      <c r="J14" s="86" t="s">
        <v>51</v>
      </c>
      <c r="K14" s="21"/>
    </row>
    <row r="15" spans="1:230" ht="15.75" customHeight="1">
      <c r="A15" s="17"/>
      <c r="B15" s="83" t="s">
        <v>47</v>
      </c>
      <c r="C15" s="17"/>
      <c r="D15" s="87"/>
      <c r="E15" s="17"/>
      <c r="F15" s="84"/>
      <c r="G15" s="17"/>
      <c r="H15" s="20" t="s">
        <v>45</v>
      </c>
      <c r="J15" s="89" t="s">
        <v>58</v>
      </c>
      <c r="K15" s="21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47</v>
      </c>
      <c r="I16" s="21"/>
      <c r="J16" s="90" t="s">
        <v>55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  <c r="Q19" s="84" t="s">
        <v>86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C21" s="11"/>
      <c r="D21" s="87"/>
      <c r="G21" s="94"/>
      <c r="H21" s="51"/>
      <c r="I21" s="50"/>
      <c r="J21" s="50"/>
      <c r="K21" s="79"/>
      <c r="L21" s="40" t="s">
        <v>77</v>
      </c>
      <c r="M21" s="40"/>
      <c r="N21" s="93"/>
      <c r="O21" s="88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98" customFormat="1" ht="15.75" customHeight="1">
      <c r="B22" s="97">
        <v>1</v>
      </c>
      <c r="C22" s="97"/>
      <c r="D22" s="100" t="s">
        <v>63</v>
      </c>
      <c r="E22" s="98" t="s">
        <v>76</v>
      </c>
      <c r="G22" s="98">
        <v>1</v>
      </c>
      <c r="H22" s="105">
        <v>509.78125000000006</v>
      </c>
      <c r="I22" s="97"/>
      <c r="J22" s="105"/>
      <c r="K22" s="97">
        <v>8</v>
      </c>
      <c r="L22" s="103">
        <v>358.08</v>
      </c>
      <c r="M22" s="104">
        <f>L22*1.1</f>
        <v>393.88800000000003</v>
      </c>
      <c r="N22" s="101">
        <v>0.2</v>
      </c>
      <c r="O22" s="102">
        <f>M22/(1-N22)</f>
        <v>492.36</v>
      </c>
      <c r="P22" s="98">
        <f>N22/(1-O22)</f>
        <v>-4.0703353956366003E-4</v>
      </c>
      <c r="Q22" s="108" t="s">
        <v>63</v>
      </c>
      <c r="S22" s="110">
        <v>370.75</v>
      </c>
      <c r="T22" s="104">
        <f>S22*1.1</f>
        <v>407.82500000000005</v>
      </c>
      <c r="U22" s="101">
        <v>0.2</v>
      </c>
      <c r="V22" s="102">
        <f>T22/(1-U22)</f>
        <v>509.78125000000006</v>
      </c>
    </row>
    <row r="23" spans="1:230" s="98" customFormat="1" ht="15.75" customHeight="1">
      <c r="B23" s="97">
        <v>2</v>
      </c>
      <c r="C23" s="97"/>
      <c r="D23" s="100" t="s">
        <v>64</v>
      </c>
      <c r="E23" s="98" t="s">
        <v>76</v>
      </c>
      <c r="G23" s="98">
        <v>1</v>
      </c>
      <c r="H23" s="105">
        <v>509.78125000000006</v>
      </c>
      <c r="I23" s="97"/>
      <c r="J23" s="105"/>
      <c r="K23" s="97">
        <v>8</v>
      </c>
      <c r="L23" s="103">
        <v>358.08</v>
      </c>
      <c r="M23" s="104">
        <f t="shared" ref="M23:M34" si="0">L23*1.1</f>
        <v>393.88800000000003</v>
      </c>
      <c r="N23" s="101">
        <v>0.2</v>
      </c>
      <c r="O23" s="102">
        <f t="shared" ref="O23:O34" si="1">M23/(1-N23)</f>
        <v>492.36</v>
      </c>
      <c r="Q23" s="108" t="s">
        <v>64</v>
      </c>
      <c r="S23" s="110">
        <v>370.75</v>
      </c>
      <c r="T23" s="104">
        <f t="shared" ref="T23:T34" si="2">S23*1.1</f>
        <v>407.82500000000005</v>
      </c>
      <c r="U23" s="101">
        <v>0.2</v>
      </c>
      <c r="V23" s="102">
        <f t="shared" ref="V23:V34" si="3">T23/(1-U23)</f>
        <v>509.78125000000006</v>
      </c>
    </row>
    <row r="24" spans="1:230" s="98" customFormat="1" ht="15.75" customHeight="1">
      <c r="B24" s="97">
        <v>3</v>
      </c>
      <c r="C24" s="97"/>
      <c r="D24" s="100" t="s">
        <v>65</v>
      </c>
      <c r="E24" s="98" t="s">
        <v>76</v>
      </c>
      <c r="G24" s="98">
        <v>1</v>
      </c>
      <c r="H24" s="105">
        <v>509.78125000000006</v>
      </c>
      <c r="I24" s="97"/>
      <c r="J24" s="105"/>
      <c r="K24" s="97">
        <v>8</v>
      </c>
      <c r="L24" s="103">
        <v>358.08</v>
      </c>
      <c r="M24" s="104">
        <f t="shared" si="0"/>
        <v>393.88800000000003</v>
      </c>
      <c r="N24" s="101">
        <v>0.2</v>
      </c>
      <c r="O24" s="102">
        <f t="shared" si="1"/>
        <v>492.36</v>
      </c>
      <c r="Q24" s="108" t="s">
        <v>85</v>
      </c>
      <c r="S24" s="110">
        <v>370.75</v>
      </c>
      <c r="T24" s="104">
        <f t="shared" si="2"/>
        <v>407.82500000000005</v>
      </c>
      <c r="U24" s="101">
        <v>0.2</v>
      </c>
      <c r="V24" s="102">
        <f t="shared" si="3"/>
        <v>509.78125000000006</v>
      </c>
    </row>
    <row r="25" spans="1:230" s="98" customFormat="1" ht="15.75" customHeight="1">
      <c r="B25" s="97">
        <v>4</v>
      </c>
      <c r="C25" s="97"/>
      <c r="D25" s="100" t="s">
        <v>66</v>
      </c>
      <c r="E25" s="98" t="s">
        <v>76</v>
      </c>
      <c r="G25" s="98">
        <v>1</v>
      </c>
      <c r="H25" s="105">
        <v>509.78125000000006</v>
      </c>
      <c r="I25" s="97"/>
      <c r="J25" s="105"/>
      <c r="K25" s="97">
        <v>8</v>
      </c>
      <c r="L25" s="103">
        <v>384.87</v>
      </c>
      <c r="M25" s="104">
        <f t="shared" si="0"/>
        <v>423.35700000000003</v>
      </c>
      <c r="N25" s="101">
        <v>0.2</v>
      </c>
      <c r="O25" s="102">
        <f t="shared" si="1"/>
        <v>529.19624999999996</v>
      </c>
      <c r="Q25" s="108" t="s">
        <v>65</v>
      </c>
      <c r="S25" s="110">
        <v>370.75</v>
      </c>
      <c r="T25" s="104">
        <f t="shared" si="2"/>
        <v>407.82500000000005</v>
      </c>
      <c r="U25" s="101">
        <v>0.2</v>
      </c>
      <c r="V25" s="102">
        <f t="shared" si="3"/>
        <v>509.78125000000006</v>
      </c>
    </row>
    <row r="26" spans="1:230" s="98" customFormat="1" ht="15.75" customHeight="1">
      <c r="B26" s="97">
        <v>5</v>
      </c>
      <c r="C26" s="97"/>
      <c r="D26" s="100" t="s">
        <v>67</v>
      </c>
      <c r="E26" s="98" t="s">
        <v>76</v>
      </c>
      <c r="G26" s="98">
        <v>1</v>
      </c>
      <c r="H26" s="105">
        <v>547.9375</v>
      </c>
      <c r="I26" s="97"/>
      <c r="J26" s="105"/>
      <c r="K26" s="97">
        <v>8</v>
      </c>
      <c r="L26" s="103">
        <v>400</v>
      </c>
      <c r="M26" s="104">
        <f t="shared" si="0"/>
        <v>440.00000000000006</v>
      </c>
      <c r="N26" s="101">
        <v>0.2</v>
      </c>
      <c r="O26" s="102">
        <f t="shared" si="1"/>
        <v>550</v>
      </c>
      <c r="Q26" s="108" t="s">
        <v>66</v>
      </c>
      <c r="S26" s="110">
        <v>398.5</v>
      </c>
      <c r="T26" s="104">
        <f t="shared" si="2"/>
        <v>438.35</v>
      </c>
      <c r="U26" s="101">
        <v>0.2</v>
      </c>
      <c r="V26" s="102">
        <f t="shared" si="3"/>
        <v>547.9375</v>
      </c>
    </row>
    <row r="27" spans="1:230" s="98" customFormat="1" ht="15.75" customHeight="1">
      <c r="B27" s="97">
        <v>6</v>
      </c>
      <c r="C27" s="97"/>
      <c r="D27" s="100" t="s">
        <v>68</v>
      </c>
      <c r="E27" s="98" t="s">
        <v>76</v>
      </c>
      <c r="G27" s="98">
        <v>1</v>
      </c>
      <c r="H27" s="105">
        <v>569.47</v>
      </c>
      <c r="I27" s="97"/>
      <c r="J27" s="105"/>
      <c r="K27" s="97">
        <v>8</v>
      </c>
      <c r="L27" s="103">
        <v>400</v>
      </c>
      <c r="M27" s="104">
        <f t="shared" si="0"/>
        <v>440.00000000000006</v>
      </c>
      <c r="N27" s="101">
        <v>0.2</v>
      </c>
      <c r="O27" s="102">
        <f t="shared" si="1"/>
        <v>550</v>
      </c>
      <c r="Q27" s="108" t="s">
        <v>67</v>
      </c>
      <c r="S27" s="110">
        <v>414.16</v>
      </c>
      <c r="T27" s="104">
        <f t="shared" si="2"/>
        <v>455.57600000000008</v>
      </c>
      <c r="U27" s="101">
        <v>0.2</v>
      </c>
      <c r="V27" s="102">
        <f t="shared" si="3"/>
        <v>569.47</v>
      </c>
    </row>
    <row r="28" spans="1:230" s="98" customFormat="1" ht="15.75" customHeight="1">
      <c r="B28" s="97">
        <v>7</v>
      </c>
      <c r="C28" s="97"/>
      <c r="D28" s="100" t="s">
        <v>69</v>
      </c>
      <c r="E28" s="98" t="s">
        <v>76</v>
      </c>
      <c r="G28" s="98">
        <v>1</v>
      </c>
      <c r="H28" s="105">
        <v>569.47</v>
      </c>
      <c r="I28" s="97"/>
      <c r="J28" s="105"/>
      <c r="K28" s="97">
        <v>8</v>
      </c>
      <c r="L28" s="103">
        <v>384.87</v>
      </c>
      <c r="M28" s="104">
        <f t="shared" si="0"/>
        <v>423.35700000000003</v>
      </c>
      <c r="N28" s="101">
        <v>0.2</v>
      </c>
      <c r="O28" s="102">
        <f t="shared" si="1"/>
        <v>529.19624999999996</v>
      </c>
      <c r="Q28" s="108" t="s">
        <v>68</v>
      </c>
      <c r="S28" s="110">
        <v>414.16</v>
      </c>
      <c r="T28" s="104">
        <f t="shared" si="2"/>
        <v>455.57600000000008</v>
      </c>
      <c r="U28" s="101">
        <v>0.2</v>
      </c>
      <c r="V28" s="102">
        <f t="shared" si="3"/>
        <v>569.47</v>
      </c>
    </row>
    <row r="29" spans="1:230" s="98" customFormat="1" ht="15.75" customHeight="1">
      <c r="B29" s="97">
        <v>8</v>
      </c>
      <c r="C29" s="97"/>
      <c r="D29" s="100" t="s">
        <v>70</v>
      </c>
      <c r="E29" s="98" t="s">
        <v>76</v>
      </c>
      <c r="G29" s="98">
        <v>1</v>
      </c>
      <c r="H29" s="105">
        <v>547.9375</v>
      </c>
      <c r="I29" s="97"/>
      <c r="J29" s="105"/>
      <c r="K29" s="97">
        <v>8</v>
      </c>
      <c r="L29" s="103">
        <v>384.87</v>
      </c>
      <c r="M29" s="104">
        <f t="shared" si="0"/>
        <v>423.35700000000003</v>
      </c>
      <c r="N29" s="101">
        <v>0.2</v>
      </c>
      <c r="O29" s="102">
        <f t="shared" si="1"/>
        <v>529.19624999999996</v>
      </c>
      <c r="Q29" s="108" t="s">
        <v>69</v>
      </c>
      <c r="S29" s="110">
        <v>398.5</v>
      </c>
      <c r="T29" s="104">
        <f t="shared" si="2"/>
        <v>438.35</v>
      </c>
      <c r="U29" s="101">
        <v>0.2</v>
      </c>
      <c r="V29" s="102">
        <f t="shared" si="3"/>
        <v>547.9375</v>
      </c>
    </row>
    <row r="30" spans="1:230" s="98" customFormat="1" ht="15.75" customHeight="1">
      <c r="B30" s="97">
        <v>9</v>
      </c>
      <c r="C30" s="97"/>
      <c r="D30" s="100" t="s">
        <v>71</v>
      </c>
      <c r="E30" s="98" t="s">
        <v>76</v>
      </c>
      <c r="G30" s="98">
        <v>1</v>
      </c>
      <c r="H30" s="105">
        <v>547.9375</v>
      </c>
      <c r="I30" s="97"/>
      <c r="J30" s="105"/>
      <c r="K30" s="97">
        <v>8</v>
      </c>
      <c r="L30" s="103">
        <v>384.86</v>
      </c>
      <c r="M30" s="104">
        <f t="shared" si="0"/>
        <v>423.34600000000006</v>
      </c>
      <c r="N30" s="101">
        <v>0.2</v>
      </c>
      <c r="O30" s="102">
        <f t="shared" si="1"/>
        <v>529.1825</v>
      </c>
      <c r="Q30" s="108" t="s">
        <v>70</v>
      </c>
      <c r="S30" s="110">
        <v>398.5</v>
      </c>
      <c r="T30" s="104">
        <f t="shared" si="2"/>
        <v>438.35</v>
      </c>
      <c r="U30" s="101">
        <v>0.2</v>
      </c>
      <c r="V30" s="102">
        <f t="shared" si="3"/>
        <v>547.9375</v>
      </c>
    </row>
    <row r="31" spans="1:230" s="98" customFormat="1" ht="15.75" customHeight="1">
      <c r="B31" s="97">
        <v>10</v>
      </c>
      <c r="C31" s="97"/>
      <c r="D31" s="100" t="s">
        <v>72</v>
      </c>
      <c r="E31" s="98" t="s">
        <v>76</v>
      </c>
      <c r="G31" s="98">
        <v>1</v>
      </c>
      <c r="H31" s="105">
        <v>547.92375000000004</v>
      </c>
      <c r="I31" s="97"/>
      <c r="J31" s="105"/>
      <c r="K31" s="97">
        <v>8</v>
      </c>
      <c r="L31" s="103">
        <v>384.87</v>
      </c>
      <c r="M31" s="104">
        <f t="shared" si="0"/>
        <v>423.35700000000003</v>
      </c>
      <c r="N31" s="101">
        <v>0.2</v>
      </c>
      <c r="O31" s="102">
        <f t="shared" si="1"/>
        <v>529.19624999999996</v>
      </c>
      <c r="Q31" s="108" t="s">
        <v>71</v>
      </c>
      <c r="S31" s="110">
        <v>398.49</v>
      </c>
      <c r="T31" s="104">
        <f t="shared" si="2"/>
        <v>438.33900000000006</v>
      </c>
      <c r="U31" s="101">
        <v>0.2</v>
      </c>
      <c r="V31" s="102">
        <f t="shared" si="3"/>
        <v>547.92375000000004</v>
      </c>
    </row>
    <row r="32" spans="1:230" s="98" customFormat="1" ht="15.75" customHeight="1">
      <c r="B32" s="97">
        <v>11</v>
      </c>
      <c r="C32" s="97"/>
      <c r="D32" s="100" t="s">
        <v>73</v>
      </c>
      <c r="E32" s="98" t="s">
        <v>76</v>
      </c>
      <c r="G32" s="98">
        <v>1</v>
      </c>
      <c r="H32" s="105">
        <v>547.9375</v>
      </c>
      <c r="I32" s="97"/>
      <c r="J32" s="105"/>
      <c r="K32" s="97">
        <v>8</v>
      </c>
      <c r="L32" s="103">
        <v>384.87</v>
      </c>
      <c r="M32" s="104">
        <f t="shared" si="0"/>
        <v>423.35700000000003</v>
      </c>
      <c r="N32" s="101">
        <v>0.2</v>
      </c>
      <c r="O32" s="102">
        <f t="shared" si="1"/>
        <v>529.19624999999996</v>
      </c>
      <c r="Q32" s="108" t="s">
        <v>72</v>
      </c>
      <c r="S32" s="110">
        <v>398.5</v>
      </c>
      <c r="T32" s="104">
        <f t="shared" si="2"/>
        <v>438.35</v>
      </c>
      <c r="U32" s="101">
        <v>0.2</v>
      </c>
      <c r="V32" s="102">
        <f t="shared" si="3"/>
        <v>547.9375</v>
      </c>
    </row>
    <row r="33" spans="1:230" s="98" customFormat="1" ht="15.75" customHeight="1">
      <c r="B33" s="97">
        <v>12</v>
      </c>
      <c r="C33" s="97"/>
      <c r="D33" s="100" t="s">
        <v>74</v>
      </c>
      <c r="E33" s="98" t="s">
        <v>76</v>
      </c>
      <c r="G33" s="98">
        <v>1</v>
      </c>
      <c r="H33" s="105">
        <v>547.9375</v>
      </c>
      <c r="I33" s="97"/>
      <c r="J33" s="105"/>
      <c r="K33" s="97">
        <v>8</v>
      </c>
      <c r="L33" s="103">
        <v>384.86</v>
      </c>
      <c r="M33" s="104">
        <f t="shared" si="0"/>
        <v>423.34600000000006</v>
      </c>
      <c r="N33" s="101">
        <v>0.2</v>
      </c>
      <c r="O33" s="102">
        <f t="shared" si="1"/>
        <v>529.1825</v>
      </c>
      <c r="P33" s="112">
        <f>1-O33/H33</f>
        <v>3.4228356336260979E-2</v>
      </c>
      <c r="Q33" s="108" t="s">
        <v>73</v>
      </c>
      <c r="S33" s="110">
        <v>398.5</v>
      </c>
      <c r="T33" s="104">
        <f t="shared" si="2"/>
        <v>438.35</v>
      </c>
      <c r="U33" s="101">
        <v>0.2</v>
      </c>
      <c r="V33" s="102">
        <f t="shared" si="3"/>
        <v>547.9375</v>
      </c>
    </row>
    <row r="34" spans="1:230" s="98" customFormat="1" ht="15.75" customHeight="1">
      <c r="B34" s="97">
        <v>13</v>
      </c>
      <c r="C34" s="97"/>
      <c r="D34" s="99" t="s">
        <v>75</v>
      </c>
      <c r="E34" s="98" t="s">
        <v>76</v>
      </c>
      <c r="G34" s="98">
        <v>1</v>
      </c>
      <c r="H34" s="105">
        <v>583</v>
      </c>
      <c r="I34" s="97"/>
      <c r="J34" s="105"/>
      <c r="K34" s="97">
        <v>8</v>
      </c>
      <c r="L34" s="102">
        <v>410</v>
      </c>
      <c r="M34" s="104">
        <f t="shared" si="0"/>
        <v>451.00000000000006</v>
      </c>
      <c r="N34" s="101">
        <v>0.2</v>
      </c>
      <c r="O34" s="102">
        <f t="shared" si="1"/>
        <v>563.75</v>
      </c>
      <c r="P34" s="98">
        <f>O34*(1+P33)</f>
        <v>583.04623588456718</v>
      </c>
      <c r="Q34" s="109" t="s">
        <v>74</v>
      </c>
      <c r="S34" s="111">
        <v>398.49</v>
      </c>
      <c r="T34" s="104">
        <f t="shared" si="2"/>
        <v>438.33900000000006</v>
      </c>
      <c r="U34" s="101">
        <v>0.2</v>
      </c>
      <c r="V34" s="102">
        <f t="shared" si="3"/>
        <v>547.92375000000004</v>
      </c>
    </row>
    <row r="35" spans="1:230" ht="15.75" customHeight="1" thickBot="1">
      <c r="A35" s="17"/>
      <c r="B35" s="61"/>
      <c r="C35" s="62"/>
      <c r="D35" s="63"/>
      <c r="E35" s="64"/>
      <c r="F35" s="65"/>
      <c r="G35" s="96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0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SUM(J36:J39)</f>
        <v>0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0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59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83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1" t="s">
        <v>84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56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2012-03-20T14:59:17Z</cp:lastPrinted>
  <dcterms:created xsi:type="dcterms:W3CDTF">2000-06-29T05:08:18Z</dcterms:created>
  <dcterms:modified xsi:type="dcterms:W3CDTF">2012-03-20T15:00:02Z</dcterms:modified>
</cp:coreProperties>
</file>