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L22" i="1" l="1"/>
  <c r="N22" i="1" s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<sst xmlns="http://schemas.openxmlformats.org/spreadsheetml/2006/main" count="104" uniqueCount="90">
  <si>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</si>
  <si>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</si>
  <si>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</si>
  <si>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</si>
  <si>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</si>
  <si>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</si>
  <si>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</si>
  <si>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</si>
  <si>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</si>
  <si>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</si>
  <si>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</si>
  <si>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</si>
  <si>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</si>
  <si>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</si>
  <si>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</si>
  <si>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</si>
  <si>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</si>
  <si>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</si>
  <si>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</si>
  <si>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</si>
  <si>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</si>
  <si>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</si>
  <si>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</si>
  <si>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</si>
  <si>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</si>
  <si>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</si>
  <si>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</si>
  <si>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</si>
  <si>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</si>
  <si>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</si>
  <si>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</si>
  <si>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</si>
  <si>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</si>
  <si>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</si>
  <si>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</si>
  <si>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</si>
  <si>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</si>
  <si>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</si>
  <si>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</si>
  <si>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</si>
  <si>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</si>
  <si>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</si>
  <si>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</si>
  <si>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</si>
  <si>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</si>
  <si>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</si>
  <si>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</si>
  <si>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</si>
  <si>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</si>
  <si>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</si>
  <si>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</si>
  <si>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</si>
  <si>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</si>
  <si>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</si>
  <si>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</si>
  <si>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</si>
  <si>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</si>
  <si>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</si>
  <si>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</si>
  <si>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</si>
  <si>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</si>
  <si>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</si>
  <si>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</si>
  <si>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</si>
  <si>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</si>
  <si>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</si>
  <si>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</si>
  <si>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</si>
  <si>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</si>
  <si>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</si>
  <si>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AVP301-CSD2D-XXXX-X</t>
  </si>
  <si>
    <t>Spain</t>
  </si>
  <si>
    <t>AVP Positionner</t>
  </si>
  <si>
    <t>With travel retransmission</t>
  </si>
  <si>
    <t>IsseP cenelec flame proof</t>
  </si>
  <si>
    <t>Pressure supply: 150 to Kpas</t>
  </si>
  <si>
    <t>Pressure gauge in bar</t>
  </si>
  <si>
    <t>No bracket</t>
  </si>
  <si>
    <t>No filter regulator</t>
  </si>
  <si>
    <t>6</t>
  </si>
  <si>
    <t>SL 1-EKPA5D3</t>
  </si>
  <si>
    <t>no found</t>
  </si>
  <si>
    <t>please double check model number</t>
  </si>
  <si>
    <t>Rita Biscaya</t>
  </si>
  <si>
    <t xml:space="preserve">Tel: +34 948802115|   Mobile: + 34 686661445 </t>
  </si>
  <si>
    <t>Email: rbiscaya@lektronix-espana.com</t>
  </si>
  <si>
    <t>Lektronix</t>
  </si>
  <si>
    <t>Q2012RH106</t>
  </si>
  <si>
    <t>SL1-EK</t>
  </si>
  <si>
    <t>Limit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</si>
</sst>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biscaya@lektronix-espana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G29" sqref="G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" t="s">
        <v>86</v>
      </c>
      <c r="E7" s="17"/>
      <c r="F7" s="85"/>
      <c r="G7" s="21"/>
      <c r="H7" s="33" t="s">
        <v>1</v>
      </c>
      <c r="I7" s="17"/>
      <c r="J7" s="77">
        <v>40987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83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72</v>
      </c>
      <c r="G22" s="110">
        <v>1</v>
      </c>
      <c r="H22" s="107">
        <v>925</v>
      </c>
      <c r="I22" s="50"/>
      <c r="J22" s="50">
        <f>G22*H22</f>
        <v>925</v>
      </c>
      <c r="K22" s="79" t="s">
        <v>79</v>
      </c>
      <c r="L22" s="108">
        <f>165+15+5</f>
        <v>185</v>
      </c>
      <c r="M22" s="17">
        <v>0.25</v>
      </c>
      <c r="N22" s="113">
        <f>L22*M22*1000/100</f>
        <v>462.5</v>
      </c>
      <c r="O22" s="114">
        <v>0.5</v>
      </c>
      <c r="P22" s="17">
        <f>N22/(1-O22)</f>
        <v>925</v>
      </c>
    </row>
    <row r="23" spans="1:16" s="95" customFormat="1" ht="15.75" customHeight="1">
      <c r="B23" s="103"/>
      <c r="C23" s="100"/>
      <c r="D23" s="105"/>
      <c r="E23" s="104" t="s">
        <v>73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76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77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78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>
        <v>2</v>
      </c>
      <c r="C30" s="100"/>
      <c r="D30" s="105" t="s">
        <v>80</v>
      </c>
      <c r="E30" s="104" t="s">
        <v>81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82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 t="s">
        <v>88</v>
      </c>
      <c r="E32" s="104" t="s">
        <v>89</v>
      </c>
      <c r="G32" s="95">
        <v>1</v>
      </c>
      <c r="H32" s="107">
        <v>33</v>
      </c>
      <c r="I32" s="94"/>
      <c r="J32" s="50">
        <f>G32*H32</f>
        <v>33</v>
      </c>
      <c r="K32" s="79" t="s">
        <v>79</v>
      </c>
      <c r="L32" s="95">
        <v>31</v>
      </c>
      <c r="M32" s="95">
        <v>0.06</v>
      </c>
      <c r="N32" s="95">
        <f>L32*(1+M32)</f>
        <v>32.86</v>
      </c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958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958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958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blocked::mailto:rbiscaya@lektronix-espana.com" display="mailto:rbiscaya@lektronix-espana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2012-03-19T12:26:59Z</dcterms:modified>
</cp:coreProperties>
</file>