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29" i="1" l="1"/>
  <c r="J26" i="1"/>
  <c r="J24" i="1"/>
  <c r="J23" i="1"/>
  <c r="N29" i="1"/>
  <c r="P29" i="1" s="1"/>
  <c r="P26" i="1"/>
  <c r="N26" i="1"/>
  <c r="N24" i="1"/>
  <c r="P24" i="1" s="1"/>
  <c r="P23" i="1"/>
  <c r="N23" i="1"/>
  <c r="P22" i="1"/>
  <c r="N22" i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<sst xmlns="http://schemas.openxmlformats.org/spreadsheetml/2006/main" count="109" uniqueCount="92">
  <si>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</si>
  <si>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</si>
  <si>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</si>
  <si>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</si>
  <si>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</si>
  <si>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</si>
  <si>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</si>
  <si>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</si>
  <si>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</si>
  <si>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</si>
  <si>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</si>
  <si>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</si>
  <si>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</si>
  <si>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</si>
  <si>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</si>
  <si>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</si>
  <si>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</si>
  <si>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</si>
  <si>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</si>
  <si>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</si>
  <si>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</si>
  <si>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</si>
  <si>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</si>
  <si>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</si>
  <si>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</si>
  <si>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</si>
  <si>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</si>
  <si>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</si>
  <si>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</si>
  <si>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</si>
  <si>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</si>
  <si>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</si>
  <si>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</si>
  <si>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</si>
  <si>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</si>
  <si>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</si>
  <si>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</si>
  <si>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</si>
  <si>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</si>
  <si>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</si>
  <si>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</si>
  <si>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</si>
  <si>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</si>
  <si>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</si>
  <si>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</si>
  <si>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</si>
  <si>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</si>
  <si>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</si>
  <si>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</si>
  <si>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</si>
  <si>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</si>
  <si>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</si>
  <si>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</si>
  <si>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</si>
  <si>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</si>
  <si>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</si>
  <si>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</si>
  <si>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</si>
  <si>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</si>
  <si>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</si>
  <si>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</si>
  <si>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</si>
  <si>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</si>
  <si>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</si>
  <si>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</si>
  <si>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</si>
  <si>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</si>
  <si>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</si>
  <si>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</si>
  <si>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Murat Bayram</t>
  </si>
  <si>
    <t>HTG / ENTEK TEKN?K A.S.</t>
  </si>
  <si>
    <t>Cevizli Mah. Tansel Cad.</t>
  </si>
  <si>
    <t>No:18 Maltepe / ISTANBUL</t>
  </si>
  <si>
    <t>Tel: 0 216 459 8660</t>
  </si>
  <si>
    <t>Tax: 0 216 459 8370</t>
  </si>
  <si>
    <t>Q2012RH105</t>
  </si>
  <si>
    <t xml:space="preserve">82699195-20200 </t>
  </si>
  <si>
    <t>lubricator adapter</t>
  </si>
  <si>
    <t xml:space="preserve">82554595-10300 </t>
  </si>
  <si>
    <t>Grease 650 (replace G-32)</t>
  </si>
  <si>
    <t>82555330-10100</t>
  </si>
  <si>
    <t xml:space="preserve">82559346-50400 </t>
  </si>
  <si>
    <t>(from V-139 to P6610CH+P6528)</t>
  </si>
  <si>
    <t>Lubricator for VDN12Bx12B JPI300RF VP6</t>
  </si>
  <si>
    <t>82554595-10100</t>
  </si>
  <si>
    <t>Grease PS6</t>
  </si>
  <si>
    <t xml:space="preserve">Gland Packing Replace Kit </t>
  </si>
  <si>
    <t>for VST3Bx3B JPI300RF VA4</t>
  </si>
  <si>
    <t>V1290 no longer in sale due to Asbestos phase out</t>
  </si>
  <si>
    <t>Need Production No for Gland Packing Kit replacement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</si>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</sst>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4" formatCode="0.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4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625" style="1" customWidth="1"/>
    <col min="5" max="5" width="35.8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8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69</v>
      </c>
      <c r="E7" s="17"/>
      <c r="F7" s="85"/>
      <c r="G7" s="21"/>
      <c r="H7" s="33" t="s">
        <v>1</v>
      </c>
      <c r="I7" s="17"/>
      <c r="J7" s="77">
        <v>40987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73</v>
      </c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8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8" t="s">
        <v>80</v>
      </c>
      <c r="E22" s="118" t="s">
        <v>83</v>
      </c>
      <c r="G22" s="110">
        <v>4</v>
      </c>
      <c r="H22" s="117">
        <v>117</v>
      </c>
      <c r="I22" s="50"/>
      <c r="J22" s="50">
        <f>G22*H22</f>
        <v>468</v>
      </c>
      <c r="K22" s="79" t="s">
        <v>90</v>
      </c>
      <c r="L22" s="108">
        <v>13000</v>
      </c>
      <c r="M22" s="17">
        <v>0.45</v>
      </c>
      <c r="N22" s="113">
        <f>L22*M22/100</f>
        <v>58.5</v>
      </c>
      <c r="O22" s="114">
        <v>0.5</v>
      </c>
      <c r="P22" s="17">
        <f>N22/(1-O22)</f>
        <v>117</v>
      </c>
    </row>
    <row r="23" spans="1:16" s="95" customFormat="1" ht="15.75" customHeight="1">
      <c r="B23" s="103"/>
      <c r="C23" s="100"/>
      <c r="D23" s="118" t="s">
        <v>76</v>
      </c>
      <c r="E23" s="118" t="s">
        <v>77</v>
      </c>
      <c r="G23" s="111">
        <v>4</v>
      </c>
      <c r="H23" s="117">
        <v>58.5</v>
      </c>
      <c r="I23" s="94"/>
      <c r="J23" s="50">
        <f t="shared" ref="J23:J24" si="0">G23*H23</f>
        <v>234</v>
      </c>
      <c r="K23" s="79" t="s">
        <v>90</v>
      </c>
      <c r="L23" s="109">
        <v>6500</v>
      </c>
      <c r="M23" s="17">
        <v>0.45</v>
      </c>
      <c r="N23" s="113">
        <f>L23*M23/100</f>
        <v>29.25</v>
      </c>
      <c r="O23" s="114">
        <v>0.5</v>
      </c>
      <c r="P23" s="17">
        <f>N23/(1-O23)</f>
        <v>58.5</v>
      </c>
    </row>
    <row r="24" spans="1:16" s="95" customFormat="1" ht="15.75" customHeight="1">
      <c r="B24" s="100"/>
      <c r="C24" s="100"/>
      <c r="D24" s="118" t="s">
        <v>78</v>
      </c>
      <c r="E24" s="118" t="s">
        <v>79</v>
      </c>
      <c r="G24" s="111">
        <v>4</v>
      </c>
      <c r="H24" s="117">
        <v>99.5</v>
      </c>
      <c r="I24" s="94"/>
      <c r="J24" s="50">
        <f t="shared" si="0"/>
        <v>398</v>
      </c>
      <c r="K24" s="79" t="s">
        <v>90</v>
      </c>
      <c r="L24" s="109">
        <v>11100</v>
      </c>
      <c r="M24" s="17">
        <v>0.45</v>
      </c>
      <c r="N24" s="113">
        <f>L24*M24/100</f>
        <v>49.95</v>
      </c>
      <c r="O24" s="114">
        <v>0.5</v>
      </c>
      <c r="P24" s="17">
        <f>N24/(1-O24)</f>
        <v>99.9</v>
      </c>
    </row>
    <row r="25" spans="1:16" s="95" customFormat="1" ht="15.75" customHeight="1">
      <c r="B25" s="100"/>
      <c r="C25" s="100"/>
      <c r="D25" s="118"/>
      <c r="E25" s="118"/>
      <c r="G25" s="111"/>
      <c r="H25" s="11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2</v>
      </c>
      <c r="C26" s="100"/>
      <c r="D26" s="118" t="s">
        <v>81</v>
      </c>
      <c r="E26" s="118" t="s">
        <v>86</v>
      </c>
      <c r="G26" s="111">
        <v>2</v>
      </c>
      <c r="H26" s="117">
        <v>537</v>
      </c>
      <c r="I26" s="94"/>
      <c r="J26" s="50">
        <f>G26*H26</f>
        <v>1074</v>
      </c>
      <c r="K26" s="79" t="s">
        <v>90</v>
      </c>
      <c r="L26" s="109">
        <v>59700</v>
      </c>
      <c r="M26" s="17">
        <v>0.45</v>
      </c>
      <c r="N26" s="113">
        <f>L26*M26/100</f>
        <v>268.64999999999998</v>
      </c>
      <c r="O26" s="114">
        <v>0.5</v>
      </c>
      <c r="P26" s="17">
        <f>N26/(1-O26)</f>
        <v>537.29999999999995</v>
      </c>
    </row>
    <row r="27" spans="1:16" s="95" customFormat="1" ht="15.75" customHeight="1">
      <c r="B27" s="100"/>
      <c r="C27" s="100"/>
      <c r="D27" s="118"/>
      <c r="E27" s="118" t="s">
        <v>87</v>
      </c>
      <c r="G27" s="111"/>
      <c r="H27" s="11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18"/>
      <c r="E28" s="118" t="s">
        <v>82</v>
      </c>
      <c r="H28" s="11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18" t="s">
        <v>84</v>
      </c>
      <c r="E29" s="118" t="s">
        <v>85</v>
      </c>
      <c r="G29" s="95">
        <v>2</v>
      </c>
      <c r="H29" s="117">
        <v>99.5</v>
      </c>
      <c r="I29" s="94"/>
      <c r="J29" s="50">
        <f>G29*H29</f>
        <v>199</v>
      </c>
      <c r="K29" s="79" t="s">
        <v>90</v>
      </c>
      <c r="L29" s="95">
        <v>11100</v>
      </c>
      <c r="M29" s="17">
        <v>0.45</v>
      </c>
      <c r="N29" s="113">
        <f>L29*M29/100</f>
        <v>49.95</v>
      </c>
      <c r="O29" s="114">
        <v>0.5</v>
      </c>
      <c r="P29" s="17">
        <f>N29/(1-O29)</f>
        <v>99.9</v>
      </c>
    </row>
    <row r="30" spans="1:16" s="95" customFormat="1" ht="15.75" customHeight="1">
      <c r="B30" s="100"/>
      <c r="C30" s="100"/>
      <c r="D30" s="118"/>
      <c r="E30" s="118"/>
      <c r="H30" s="117"/>
      <c r="I30" s="94"/>
      <c r="J30" s="94"/>
      <c r="K30" s="94"/>
    </row>
    <row r="31" spans="1:16" s="95" customFormat="1" ht="15.75" customHeight="1">
      <c r="B31" s="100">
        <v>3</v>
      </c>
      <c r="C31" s="100"/>
      <c r="D31" s="118" t="s">
        <v>88</v>
      </c>
      <c r="E31" s="118"/>
      <c r="G31" s="95">
        <v>1</v>
      </c>
      <c r="H31" s="117"/>
      <c r="I31" s="94"/>
      <c r="J31" s="94"/>
      <c r="K31" s="94"/>
    </row>
    <row r="32" spans="1:16" s="95" customFormat="1" ht="15.75" customHeight="1">
      <c r="B32" s="100"/>
      <c r="C32" s="100"/>
      <c r="D32" s="118" t="s">
        <v>89</v>
      </c>
      <c r="E32" s="118"/>
      <c r="H32" s="107"/>
      <c r="I32" s="94"/>
      <c r="J32" s="94"/>
      <c r="K32" s="94"/>
    </row>
    <row r="33" spans="1:230" s="95" customFormat="1" ht="15.75" customHeight="1">
      <c r="B33" s="100"/>
      <c r="C33" s="100"/>
      <c r="D33" s="105"/>
      <c r="E33" s="104"/>
      <c r="H33" s="107"/>
      <c r="I33" s="94"/>
      <c r="J33" s="94"/>
      <c r="K33" s="94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s="95" customFormat="1" ht="15.75" customHeight="1">
      <c r="B35" s="100"/>
      <c r="C35" s="100"/>
      <c r="D35" s="105"/>
      <c r="E35" s="104"/>
      <c r="H35" s="107"/>
      <c r="I35" s="94"/>
      <c r="J35" s="94"/>
      <c r="K35" s="94"/>
    </row>
    <row r="36" spans="1:230" ht="15.75" customHeight="1" thickBot="1">
      <c r="A36" s="17"/>
      <c r="B36" s="61"/>
      <c r="C36" s="62"/>
      <c r="D36" s="63"/>
      <c r="E36" s="64"/>
      <c r="F36" s="65"/>
      <c r="G36" s="93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2373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2373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2373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91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2012-03-19T09:56:21Z</dcterms:modified>
</cp:coreProperties>
</file>