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4" i="1" s="1"/>
  <c r="J38" i="1" s="1"/>
  <c r="J40" i="1" s="1"/>
</calcChain>
</file>

<file path=xl/sharedStrings.xml><?xml version="1.0" encoding="utf-8"?>
<sst xmlns="http://schemas.openxmlformats.org/spreadsheetml/2006/main" count="105" uniqueCount="92">
  <si>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</si>
  <si>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</si>
  <si>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</si>
  <si>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</si>
  <si>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</si>
  <si>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</si>
  <si>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</si>
  <si>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</si>
  <si>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</si>
  <si>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</si>
  <si>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</si>
  <si>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</si>
  <si>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</si>
  <si>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</si>
  <si>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</si>
  <si>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</si>
  <si>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</si>
  <si>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</si>
  <si>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</si>
  <si>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</si>
  <si>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</si>
  <si>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</si>
  <si>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</si>
  <si>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</si>
  <si>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</si>
  <si>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</si>
  <si>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</si>
  <si>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</si>
  <si>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</si>
  <si>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</si>
  <si>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</si>
  <si>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</si>
  <si>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</si>
  <si>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</si>
  <si>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</si>
  <si>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</si>
  <si>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</si>
  <si>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</si>
  <si>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</si>
  <si>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</si>
  <si>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</si>
  <si>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</si>
  <si>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</si>
  <si>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</si>
  <si>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</si>
  <si>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</si>
  <si>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</si>
  <si>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</si>
  <si>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</si>
  <si>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</si>
  <si>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</si>
  <si>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</si>
  <si>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</si>
  <si>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</si>
  <si>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</si>
  <si>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</si>
  <si>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</si>
  <si>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</si>
  <si>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</si>
  <si>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</si>
  <si>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</si>
  <si>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</si>
  <si>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</si>
  <si>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</si>
  <si>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</si>
  <si>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</si>
  <si>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</si>
  <si>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</si>
  <si>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</si>
  <si>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</si>
  <si>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KFPA12-03821B1T-M7  Y138A</t>
  </si>
  <si>
    <t>Z code is special semi standard. We have quoted Y138A which is resistant proof finishing. If Z code means different option, let us know</t>
  </si>
  <si>
    <t>Impexron GMBH</t>
  </si>
  <si>
    <t>Griesstr. 42 72793 Pfullingen Steuer Nr:</t>
  </si>
  <si>
    <t>78099/031159 Ust-Id Nr: DE260483039 Amtsgericht</t>
  </si>
  <si>
    <t>Stuttgart Germany HRB 727853</t>
  </si>
  <si>
    <t>T elephone:+49 7121 948 77 15</t>
  </si>
  <si>
    <t>Fax: +49 7121 948 77 16</t>
  </si>
  <si>
    <t>E-mail:info@impexron.de</t>
  </si>
  <si>
    <t>Web:http://www.impexron.de</t>
  </si>
  <si>
    <t>FI9534</t>
  </si>
  <si>
    <t>Q2012RH090</t>
  </si>
  <si>
    <t>Pressure indicationg Controller</t>
  </si>
  <si>
    <t>Signal Receiver</t>
  </si>
  <si>
    <t>Range: 0,2 to 1Kgf/cm2</t>
  </si>
  <si>
    <t>Air Piping : 1/4NPT female</t>
  </si>
  <si>
    <t>Output: 0,2 to 1Kgf:cm2</t>
  </si>
  <si>
    <t>2" pipe mounting</t>
  </si>
  <si>
    <t>With built in manual controller with auto/man switch</t>
  </si>
  <si>
    <t>With Pressure regulator and filter</t>
  </si>
  <si>
    <t>With corosion resistant painting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</si>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</sst>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D29" sqref="D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87" t="s">
        <v>72</v>
      </c>
      <c r="E7" s="17"/>
      <c r="F7" s="85"/>
      <c r="G7" s="21"/>
      <c r="H7" s="33" t="s">
        <v>1</v>
      </c>
      <c r="I7" s="17"/>
      <c r="J7" s="77">
        <v>40910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 t="s">
        <v>73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 t="s">
        <v>74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 t="s">
        <v>75</v>
      </c>
      <c r="E10" s="87"/>
      <c r="G10" s="21"/>
      <c r="H10" s="20" t="s">
        <v>16</v>
      </c>
      <c r="J10" s="17" t="s">
        <v>80</v>
      </c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76</v>
      </c>
      <c r="E11" s="17"/>
      <c r="F11" s="84"/>
      <c r="G11" s="17"/>
      <c r="H11" s="20" t="s">
        <v>17</v>
      </c>
      <c r="I11" s="20"/>
      <c r="J11" s="34" t="s">
        <v>81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 t="s">
        <v>77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7" t="s">
        <v>78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79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70</v>
      </c>
      <c r="E22" s="102" t="s">
        <v>82</v>
      </c>
      <c r="G22" s="110">
        <v>7</v>
      </c>
      <c r="H22" s="107">
        <v>3796</v>
      </c>
      <c r="I22" s="50"/>
      <c r="J22" s="50">
        <f>G22*H22</f>
        <v>26572</v>
      </c>
      <c r="K22" s="79" t="s">
        <v>91</v>
      </c>
      <c r="L22" s="108">
        <f>432+40+67+31+25</f>
        <v>595</v>
      </c>
      <c r="M22" s="17">
        <v>0.31900000000000001</v>
      </c>
      <c r="N22" s="113">
        <f>L22*1000*M22/100</f>
        <v>1898.05</v>
      </c>
      <c r="O22" s="114">
        <v>0.5</v>
      </c>
      <c r="P22" s="17">
        <f>N22/(1-O22)</f>
        <v>3796.1</v>
      </c>
    </row>
    <row r="23" spans="1:16" s="95" customFormat="1" ht="15.75" customHeight="1">
      <c r="B23" s="103"/>
      <c r="C23" s="100"/>
      <c r="D23" s="105"/>
      <c r="E23" s="104" t="s">
        <v>83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84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85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86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87</v>
      </c>
      <c r="G27" s="111"/>
      <c r="H27" s="107"/>
      <c r="I27" s="94"/>
      <c r="J27" s="50"/>
      <c r="K27" s="79"/>
      <c r="L27" s="109"/>
      <c r="M27" s="17"/>
      <c r="N27" s="113"/>
      <c r="O27" s="114"/>
      <c r="P27" s="17"/>
    </row>
    <row r="28" spans="1:16" s="95" customFormat="1" ht="15.75" customHeight="1">
      <c r="B28" s="100"/>
      <c r="C28" s="100"/>
      <c r="D28" s="105"/>
      <c r="E28" s="104" t="s">
        <v>88</v>
      </c>
      <c r="G28" s="111"/>
      <c r="H28" s="107"/>
      <c r="I28" s="94"/>
      <c r="J28" s="50"/>
      <c r="K28" s="79"/>
      <c r="L28" s="109"/>
      <c r="M28" s="17"/>
      <c r="N28" s="113"/>
      <c r="O28" s="114"/>
      <c r="P28" s="17"/>
    </row>
    <row r="29" spans="1:16" s="95" customFormat="1" ht="15.75" customHeight="1">
      <c r="B29" s="100"/>
      <c r="C29" s="100"/>
      <c r="D29" s="105"/>
      <c r="E29" s="104" t="s">
        <v>89</v>
      </c>
      <c r="G29" s="111"/>
      <c r="H29" s="107"/>
      <c r="I29" s="94"/>
      <c r="J29" s="50"/>
      <c r="K29" s="79"/>
      <c r="L29" s="109"/>
      <c r="M29" s="17"/>
      <c r="N29" s="113"/>
      <c r="O29" s="114"/>
      <c r="P29" s="17"/>
    </row>
    <row r="30" spans="1:16" s="95" customFormat="1" ht="15.75" customHeight="1">
      <c r="B30" s="100"/>
      <c r="C30" s="100"/>
      <c r="D30" s="105"/>
      <c r="E30" s="104" t="s">
        <v>90</v>
      </c>
      <c r="G30" s="111"/>
      <c r="H30" s="107"/>
      <c r="I30" s="94"/>
      <c r="J30" s="50"/>
      <c r="K30" s="79"/>
      <c r="L30" s="109"/>
      <c r="M30" s="17"/>
      <c r="N30" s="113"/>
      <c r="O30" s="114"/>
      <c r="P30" s="17"/>
    </row>
    <row r="31" spans="1:16" s="95" customFormat="1" ht="15.75" customHeight="1">
      <c r="B31" s="100"/>
      <c r="C31" s="100"/>
      <c r="D31" s="105"/>
      <c r="E31" s="104"/>
      <c r="H31" s="107"/>
      <c r="I31" s="94"/>
      <c r="J31" s="50"/>
      <c r="K31" s="79"/>
      <c r="M31" s="98"/>
      <c r="N31" s="96"/>
      <c r="O31" s="97"/>
    </row>
    <row r="32" spans="1:16" s="95" customFormat="1" ht="15.75" customHeight="1">
      <c r="B32" s="118" t="s">
        <v>71</v>
      </c>
      <c r="C32" s="100"/>
      <c r="E32" s="104"/>
      <c r="H32" s="107"/>
      <c r="I32" s="94"/>
      <c r="J32" s="94"/>
      <c r="K32" s="94"/>
    </row>
    <row r="33" spans="1:230" ht="15.75" customHeight="1" thickBot="1">
      <c r="A33" s="17"/>
      <c r="B33" s="61"/>
      <c r="C33" s="62"/>
      <c r="D33" s="63"/>
      <c r="E33" s="64"/>
      <c r="F33" s="65"/>
      <c r="G33" s="93"/>
      <c r="H33" s="66"/>
      <c r="I33" s="67"/>
      <c r="J33" s="67"/>
      <c r="K33" s="80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26572</v>
      </c>
      <c r="K34" s="60"/>
    </row>
    <row r="35" spans="1:230" ht="15.75" customHeight="1">
      <c r="A35" s="17"/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150</v>
      </c>
      <c r="K35" s="58"/>
    </row>
    <row r="36" spans="1:230" ht="15.75" customHeight="1">
      <c r="A36" s="17"/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</row>
    <row r="37" spans="1:230" ht="15.75" customHeight="1" thickBot="1">
      <c r="A37" s="17"/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</row>
    <row r="38" spans="1:230" ht="15.75" customHeight="1">
      <c r="A38" s="17"/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IF(J34&lt;150, 150, J34)</f>
        <v>26572</v>
      </c>
      <c r="K38" s="60"/>
    </row>
    <row r="39" spans="1:230" ht="15.75" customHeight="1" thickBot="1">
      <c r="A39" s="17"/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</row>
    <row r="40" spans="1:230" ht="15.75" customHeight="1">
      <c r="A40" s="17"/>
      <c r="B40" s="11"/>
      <c r="C40" s="11"/>
      <c r="D40" s="12"/>
      <c r="E40" s="17"/>
      <c r="F40" s="11"/>
      <c r="G40" s="56" t="s">
        <v>26</v>
      </c>
      <c r="H40" s="51" t="s">
        <v>4</v>
      </c>
      <c r="I40" s="50"/>
      <c r="J40" s="51">
        <f>SUM(J38:J39)</f>
        <v>26572</v>
      </c>
      <c r="K40" s="60"/>
    </row>
    <row r="41" spans="1:230" ht="15.75" customHeight="1">
      <c r="A41" s="17"/>
      <c r="B41" s="11"/>
      <c r="C41" s="11"/>
      <c r="D41" s="12"/>
      <c r="E41" s="17"/>
      <c r="F41" s="11"/>
      <c r="G41" s="56"/>
      <c r="H41" s="51"/>
      <c r="I41" s="50"/>
      <c r="J41" s="51"/>
      <c r="K41" s="60"/>
    </row>
    <row r="42" spans="1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64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62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63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 t="s">
        <v>35</v>
      </c>
      <c r="E52" s="18" t="s">
        <v>54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/>
      <c r="E53" s="18" t="s">
        <v>55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36</v>
      </c>
      <c r="E54" s="90" t="s">
        <v>53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39</v>
      </c>
      <c r="E57" s="23" t="s">
        <v>48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40</v>
      </c>
      <c r="E58" s="17" t="s">
        <v>49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59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58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2012-03-09T10:30:28Z</cp:lastPrinted>
  <dcterms:created xsi:type="dcterms:W3CDTF">2000-06-29T05:08:18Z</dcterms:created>
  <dcterms:modified xsi:type="dcterms:W3CDTF">2012-03-09T10:30:35Z</dcterms:modified>
</cp:coreProperties>
</file>