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6" i="1" l="1"/>
  <c r="P36" i="1"/>
  <c r="N36" i="1"/>
  <c r="P22" i="1"/>
  <c r="N22" i="1"/>
  <c r="L36" i="1"/>
  <c r="L22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<sst xmlns="http://schemas.openxmlformats.org/spreadsheetml/2006/main" count="108" uniqueCount="94">
  <si>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</si>
  <si>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</si>
  <si>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</si>
  <si>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</si>
  <si>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</si>
  <si>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</si>
  <si>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</si>
  <si>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</si>
  <si>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</si>
  <si>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</si>
  <si>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</si>
  <si>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</si>
  <si>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</si>
  <si>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</si>
  <si>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</si>
  <si>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</si>
  <si>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</si>
  <si>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</si>
  <si>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</si>
  <si>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</si>
  <si>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</si>
  <si>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</si>
  <si>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</si>
  <si>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</si>
  <si>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</si>
  <si>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</si>
  <si>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</si>
  <si>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</si>
  <si>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</si>
  <si>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</si>
  <si>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</si>
  <si>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</si>
  <si>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</si>
  <si>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</si>
  <si>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</si>
  <si>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</si>
  <si>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</si>
  <si>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</si>
  <si>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</si>
  <si>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</si>
  <si>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</si>
  <si>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</si>
  <si>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</si>
  <si>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</si>
  <si>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</si>
  <si>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</si>
  <si>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</si>
  <si>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</si>
  <si>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</si>
  <si>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</si>
  <si>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</si>
  <si>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</si>
  <si>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</si>
  <si>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</si>
  <si>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</si>
  <si>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</si>
  <si>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</si>
  <si>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</si>
  <si>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</si>
  <si>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</si>
  <si>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</si>
  <si>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</si>
  <si>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</si>
  <si>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</si>
  <si>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</si>
  <si>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</si>
  <si>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</si>
  <si>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</si>
  <si>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</si>
  <si>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: STD920-U2R-00000-AK-C7D7E5E9U1</t>
  </si>
  <si>
    <t>DP transmitter</t>
  </si>
  <si>
    <t>Span: 0,5 to 100Kpas</t>
  </si>
  <si>
    <t>Hart protocol</t>
  </si>
  <si>
    <t>Oxygen service</t>
  </si>
  <si>
    <t>Diaphragm: SUS316L</t>
  </si>
  <si>
    <t>Process connection: 1/2 NPT Top with adapter flanges</t>
  </si>
  <si>
    <t>Corrosion proof</t>
  </si>
  <si>
    <t>with mounting bracket</t>
  </si>
  <si>
    <t>With external zero span</t>
  </si>
  <si>
    <t>GTX31D-BHADDAA-AXXAHA5-A2K3R1W1</t>
  </si>
  <si>
    <t>With indicator</t>
  </si>
  <si>
    <t>with oil free finish</t>
  </si>
  <si>
    <t>with custom calibration: (Range must be given at order level)</t>
  </si>
  <si>
    <t>Replacement : STG960-U2R-00000-AK-C7D7E5E9U1</t>
  </si>
  <si>
    <t>GTX71G-BHADDAA-AXXAHA5-A2K3R1W1</t>
  </si>
  <si>
    <t>GP transmitter</t>
  </si>
  <si>
    <t>Span: 0,7 to 14Mpas</t>
  </si>
  <si>
    <t>dito</t>
  </si>
  <si>
    <t>30 days from invoice date</t>
  </si>
  <si>
    <t>ENTEK TEKNIK</t>
  </si>
  <si>
    <t>turgay.aydin@entekteknik.com</t>
  </si>
  <si>
    <t>Turgay Aydin</t>
  </si>
  <si>
    <t>Q2012RH088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</si>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</sst>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F33" sqref="F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89</v>
      </c>
      <c r="E7" s="17"/>
      <c r="F7" s="85"/>
      <c r="G7" s="21"/>
      <c r="H7" s="33" t="s">
        <v>1</v>
      </c>
      <c r="I7" s="17"/>
      <c r="J7" s="77">
        <v>40974</v>
      </c>
      <c r="K7" s="21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91</v>
      </c>
      <c r="E11" s="17"/>
      <c r="F11" s="84"/>
      <c r="G11" s="17"/>
      <c r="H11" s="20" t="s">
        <v>17</v>
      </c>
      <c r="I11" s="20"/>
      <c r="J11" s="34" t="s">
        <v>92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90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4" t="s">
        <v>69</v>
      </c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4" t="s">
        <v>79</v>
      </c>
      <c r="E22" s="101" t="s">
        <v>70</v>
      </c>
      <c r="G22" s="109">
        <v>1</v>
      </c>
      <c r="H22" s="106">
        <v>1011</v>
      </c>
      <c r="I22" s="50"/>
      <c r="J22" s="50">
        <f>G22*H22</f>
        <v>1011</v>
      </c>
      <c r="K22" s="79" t="s">
        <v>93</v>
      </c>
      <c r="L22" s="107">
        <f>310+5+18+190+6+14+2+30+10+5+20</f>
        <v>610</v>
      </c>
      <c r="M22" s="17">
        <v>0.11600000000000001</v>
      </c>
      <c r="N22" s="112">
        <f>L22*1000*M22/100</f>
        <v>707.6</v>
      </c>
      <c r="O22" s="113">
        <v>0.3</v>
      </c>
      <c r="P22" s="17">
        <f>N22/(1-O22)</f>
        <v>1010.857142857143</v>
      </c>
    </row>
    <row r="23" spans="1:16" s="95" customFormat="1" ht="15.75" customHeight="1">
      <c r="B23" s="102"/>
      <c r="C23" s="99"/>
      <c r="D23" s="114"/>
      <c r="E23" s="103" t="s">
        <v>71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14"/>
      <c r="E24" s="103" t="s">
        <v>72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14"/>
      <c r="E25" s="103" t="s">
        <v>73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14"/>
      <c r="E26" s="103" t="s">
        <v>74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14"/>
      <c r="E27" s="103" t="s">
        <v>75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14"/>
      <c r="E28" s="103" t="s">
        <v>76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14"/>
      <c r="E29" s="103" t="s">
        <v>77</v>
      </c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14"/>
      <c r="E30" s="103" t="s">
        <v>78</v>
      </c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99"/>
      <c r="C31" s="99"/>
      <c r="D31" s="114"/>
      <c r="E31" s="103" t="s">
        <v>80</v>
      </c>
      <c r="H31" s="106"/>
      <c r="I31" s="94"/>
      <c r="J31" s="50"/>
      <c r="K31" s="79"/>
      <c r="M31" s="98"/>
      <c r="N31" s="96"/>
      <c r="O31" s="97"/>
    </row>
    <row r="32" spans="1:16" s="95" customFormat="1" ht="15.75" customHeight="1">
      <c r="B32" s="99"/>
      <c r="C32" s="99"/>
      <c r="D32" s="114"/>
      <c r="E32" s="103" t="s">
        <v>81</v>
      </c>
      <c r="H32" s="106"/>
      <c r="I32" s="94"/>
      <c r="J32" s="50"/>
      <c r="K32" s="79"/>
      <c r="M32" s="98"/>
      <c r="N32" s="96"/>
      <c r="O32" s="97"/>
    </row>
    <row r="33" spans="1:16" s="95" customFormat="1" ht="15.75" customHeight="1">
      <c r="B33" s="99"/>
      <c r="C33" s="99"/>
      <c r="D33" s="114"/>
      <c r="E33" s="103" t="s">
        <v>82</v>
      </c>
      <c r="H33" s="106"/>
      <c r="I33" s="94"/>
      <c r="J33" s="50"/>
      <c r="K33" s="79"/>
      <c r="M33" s="98"/>
      <c r="N33" s="96"/>
      <c r="O33" s="97"/>
    </row>
    <row r="34" spans="1:16" s="95" customFormat="1" ht="15.75" customHeight="1">
      <c r="B34" s="99"/>
      <c r="C34" s="99"/>
      <c r="D34" s="114"/>
      <c r="E34" s="103"/>
      <c r="H34" s="106"/>
      <c r="I34" s="94"/>
      <c r="J34" s="50"/>
      <c r="K34" s="79"/>
      <c r="M34" s="98"/>
      <c r="N34" s="96"/>
      <c r="O34" s="97"/>
    </row>
    <row r="35" spans="1:16" s="95" customFormat="1" ht="15.75" customHeight="1">
      <c r="B35" s="99"/>
      <c r="C35" s="99"/>
      <c r="D35" s="114" t="s">
        <v>83</v>
      </c>
      <c r="E35" s="103"/>
      <c r="H35" s="106"/>
      <c r="I35" s="94"/>
      <c r="J35" s="50"/>
      <c r="K35" s="79"/>
      <c r="M35" s="98"/>
      <c r="N35" s="96"/>
      <c r="O35" s="97"/>
    </row>
    <row r="36" spans="1:16" s="95" customFormat="1" ht="15.75" customHeight="1">
      <c r="B36" s="99">
        <v>2</v>
      </c>
      <c r="C36" s="99"/>
      <c r="D36" s="114" t="s">
        <v>84</v>
      </c>
      <c r="E36" s="103" t="s">
        <v>85</v>
      </c>
      <c r="G36" s="95">
        <v>1</v>
      </c>
      <c r="H36" s="106">
        <v>847</v>
      </c>
      <c r="I36" s="94"/>
      <c r="J36" s="50">
        <f>G36*H36</f>
        <v>847</v>
      </c>
      <c r="K36" s="79" t="s">
        <v>93</v>
      </c>
      <c r="L36" s="95">
        <f>305+5+18+99+3+14+2+30+10+5+20</f>
        <v>511</v>
      </c>
      <c r="M36" s="17">
        <v>0.11600000000000001</v>
      </c>
      <c r="N36" s="112">
        <f>L36*1000*M36/100</f>
        <v>592.76</v>
      </c>
      <c r="O36" s="113">
        <v>0.3</v>
      </c>
      <c r="P36" s="17">
        <f>N36/(1-O36)</f>
        <v>846.80000000000007</v>
      </c>
    </row>
    <row r="37" spans="1:16" s="95" customFormat="1" ht="15.75" customHeight="1">
      <c r="B37" s="99"/>
      <c r="C37" s="99"/>
      <c r="D37" s="114"/>
      <c r="E37" s="103" t="s">
        <v>86</v>
      </c>
      <c r="H37" s="106"/>
      <c r="I37" s="94"/>
      <c r="J37" s="50"/>
      <c r="K37" s="79"/>
      <c r="M37" s="98"/>
      <c r="N37" s="96"/>
      <c r="O37" s="97"/>
    </row>
    <row r="38" spans="1:16" s="95" customFormat="1" ht="15.75" customHeight="1">
      <c r="B38" s="99"/>
      <c r="C38" s="99"/>
      <c r="D38" s="114"/>
      <c r="E38" s="103" t="s">
        <v>87</v>
      </c>
      <c r="H38" s="106"/>
      <c r="I38" s="94"/>
      <c r="J38" s="50"/>
      <c r="K38" s="79"/>
      <c r="M38" s="98"/>
      <c r="N38" s="96"/>
      <c r="O38" s="97"/>
    </row>
    <row r="39" spans="1:16" s="95" customFormat="1" ht="15.75" customHeight="1">
      <c r="B39" s="99"/>
      <c r="C39" s="99"/>
      <c r="D39" s="114"/>
      <c r="E39" s="103"/>
      <c r="H39" s="106"/>
      <c r="I39" s="94"/>
      <c r="J39" s="50"/>
      <c r="K39" s="79"/>
      <c r="M39" s="98"/>
      <c r="N39" s="96"/>
      <c r="O39" s="97"/>
    </row>
    <row r="40" spans="1:16" s="95" customFormat="1" ht="15.75" customHeight="1">
      <c r="B40" s="99"/>
      <c r="C40" s="99"/>
      <c r="D40" s="104"/>
      <c r="E40" s="103"/>
      <c r="H40" s="106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1858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1858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1858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60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62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53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54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88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57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2012-03-06T16:47:16Z</dcterms:modified>
</cp:coreProperties>
</file>