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J30" i="1"/>
  <c r="J27" i="1"/>
  <c r="J24" i="1"/>
  <c r="M35" i="1"/>
  <c r="O35" i="1" s="1"/>
  <c r="M33" i="1"/>
  <c r="O33" i="1" s="1"/>
  <c r="M30" i="1"/>
  <c r="O30" i="1" s="1"/>
  <c r="M27" i="1"/>
  <c r="O27" i="1" s="1"/>
  <c r="O24" i="1"/>
  <c r="M24" i="1"/>
  <c r="J21" i="1"/>
  <c r="H21" i="1"/>
  <c r="L21" i="1"/>
  <c r="J40" i="1" l="1"/>
  <c r="J44" i="1" s="1"/>
  <c r="J46" i="1" s="1"/>
</calcChain>
</file>

<file path=xl/sharedStrings.xml><?xml version="1.0" encoding="utf-8"?>
<sst xmlns="http://schemas.openxmlformats.org/spreadsheetml/2006/main" count="106" uniqueCount="88">
  <si>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</si>
  <si>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</si>
  <si>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</si>
  <si>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</si>
  <si>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</si>
  <si>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</si>
  <si>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</si>
  <si>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</si>
  <si>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</si>
  <si>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</si>
  <si>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</si>
  <si>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</si>
  <si>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</si>
  <si>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</si>
  <si>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</si>
  <si>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</si>
  <si>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</si>
  <si>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</si>
  <si>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</si>
  <si>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</si>
  <si>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</si>
  <si>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</si>
  <si>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</si>
  <si>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</si>
  <si>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</si>
  <si>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</si>
  <si>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</si>
  <si>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</si>
  <si>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</si>
  <si>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</si>
  <si>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</si>
  <si>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</si>
  <si>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</si>
  <si>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</si>
  <si>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</si>
  <si>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</si>
  <si>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</si>
  <si>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</si>
  <si>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</si>
  <si>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</si>
  <si>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</si>
  <si>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</si>
  <si>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</si>
  <si>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</si>
  <si>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</si>
  <si>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</si>
  <si>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</si>
  <si>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</si>
  <si>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</si>
  <si>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</si>
  <si>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</si>
  <si>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</si>
  <si>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</si>
  <si>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</si>
  <si>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</si>
  <si>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</si>
  <si>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</si>
  <si>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</si>
  <si>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</si>
  <si>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</si>
  <si>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</si>
  <si>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</si>
  <si>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Neil Raeburn</t>
  </si>
  <si>
    <t>Electronics Engineer</t>
  </si>
  <si>
    <t>TEO76M4</t>
  </si>
  <si>
    <t>Behr South Africa (Pty.) Ltd.</t>
  </si>
  <si>
    <t>DU Durban</t>
  </si>
  <si>
    <t>Tel.: +27 31 719-7851</t>
  </si>
  <si>
    <t>Fax: +27 31 705 7663</t>
  </si>
  <si>
    <t>Mobile: +27 72 230 2580</t>
  </si>
  <si>
    <t xml:space="preserve">Neil.Raeburn@za.behrgroup.com </t>
  </si>
  <si>
    <t>Q2012RH081</t>
  </si>
  <si>
    <t>CMG250P010100200</t>
  </si>
  <si>
    <t>Thermal Mass flowmeter CMG</t>
  </si>
  <si>
    <t>ECM3000G9110</t>
  </si>
  <si>
    <t>Contyrol Motor</t>
  </si>
  <si>
    <t xml:space="preserve">S7200A200-GHR </t>
  </si>
  <si>
    <t>Ignition transformer</t>
  </si>
  <si>
    <t>FRS100C300</t>
  </si>
  <si>
    <t>Multi burner Controller</t>
  </si>
  <si>
    <t>C7035A1064J to be replaced by:</t>
  </si>
  <si>
    <t>AUD15C1000</t>
  </si>
  <si>
    <t xml:space="preserve"> Tube Ultraviolet</t>
  </si>
  <si>
    <t xml:space="preserve">AUD100C1000 </t>
  </si>
  <si>
    <t>New Socket</t>
  </si>
  <si>
    <t>6</t>
  </si>
  <si>
    <t>List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</si>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</sst>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17" fillId="0" borderId="0" xfId="0" applyFo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il.Raeburn@za.behrgroup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D7" sqref="D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E6" s="30"/>
      <c r="F6" s="30"/>
      <c r="G6" s="30"/>
      <c r="I6" s="30"/>
      <c r="J6" s="32"/>
      <c r="K6" s="3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101" t="s">
        <v>63</v>
      </c>
      <c r="E7" s="8"/>
      <c r="F7" s="21"/>
      <c r="G7" s="21"/>
      <c r="H7" s="33" t="s">
        <v>1</v>
      </c>
      <c r="I7" s="17"/>
      <c r="J7" s="74">
        <v>40973</v>
      </c>
      <c r="K7" s="21"/>
    </row>
    <row r="8" spans="1:230" ht="15.75" customHeight="1">
      <c r="A8" s="17"/>
      <c r="B8" s="21"/>
      <c r="C8" s="21"/>
      <c r="D8" s="101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1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1" t="s">
        <v>66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6" t="s">
        <v>27</v>
      </c>
      <c r="C11" s="21"/>
      <c r="D11" s="101" t="s">
        <v>62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6" t="s">
        <v>30</v>
      </c>
      <c r="C12" s="21"/>
      <c r="D12" s="101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6" t="s">
        <v>29</v>
      </c>
      <c r="C13" s="21"/>
      <c r="D13" s="101" t="s">
        <v>68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101" t="s">
        <v>69</v>
      </c>
      <c r="E14" s="8"/>
      <c r="F14" s="21"/>
      <c r="G14" s="17"/>
      <c r="H14" s="20" t="s">
        <v>29</v>
      </c>
      <c r="J14" s="81" t="s">
        <v>53</v>
      </c>
      <c r="K14" s="21"/>
    </row>
    <row r="15" spans="1:230" ht="15.75" customHeight="1">
      <c r="A15" s="17"/>
      <c r="B15" s="78" t="s">
        <v>49</v>
      </c>
      <c r="C15" s="17"/>
      <c r="D15" s="101" t="s">
        <v>70</v>
      </c>
      <c r="E15" s="8"/>
      <c r="F15" s="21"/>
      <c r="G15" s="17"/>
      <c r="H15" s="20" t="s">
        <v>47</v>
      </c>
      <c r="J15" s="83" t="s">
        <v>60</v>
      </c>
      <c r="K15" s="21"/>
    </row>
    <row r="16" spans="1:230" ht="15.75" customHeight="1">
      <c r="A16" s="17"/>
      <c r="B16" s="78"/>
      <c r="C16" s="17"/>
      <c r="E16" s="21"/>
      <c r="F16" s="21"/>
      <c r="G16" s="17"/>
      <c r="H16" s="20" t="s">
        <v>49</v>
      </c>
      <c r="I16" s="21"/>
      <c r="J16" s="84" t="s">
        <v>57</v>
      </c>
      <c r="K16" s="21"/>
    </row>
    <row r="17" spans="1:15" ht="15.75" customHeight="1">
      <c r="A17" s="17"/>
      <c r="B17" s="78"/>
      <c r="C17" s="17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  <c r="L19" s="79" t="s">
        <v>86</v>
      </c>
    </row>
    <row r="20" spans="1:15" ht="6.75" customHeight="1">
      <c r="A20" s="17"/>
      <c r="B20" s="38"/>
      <c r="C20" s="38"/>
      <c r="D20" s="30"/>
      <c r="E20" s="39"/>
      <c r="F20" s="38"/>
      <c r="G20" s="38"/>
      <c r="H20" s="48"/>
      <c r="I20" s="49"/>
      <c r="J20" s="49"/>
      <c r="K20" s="12"/>
    </row>
    <row r="21" spans="1:15" s="17" customFormat="1" ht="15.75" customHeight="1">
      <c r="B21" s="38">
        <v>1</v>
      </c>
      <c r="C21" s="11"/>
      <c r="D21" s="82" t="s">
        <v>72</v>
      </c>
      <c r="E21" s="17" t="s">
        <v>73</v>
      </c>
      <c r="F21" s="102"/>
      <c r="G21" s="103">
        <v>1</v>
      </c>
      <c r="H21" s="50">
        <f>635+165+200+180</f>
        <v>1180</v>
      </c>
      <c r="I21" s="49"/>
      <c r="J21" s="17">
        <f>G21*H21</f>
        <v>1180</v>
      </c>
      <c r="K21" s="104" t="s">
        <v>85</v>
      </c>
      <c r="L21" s="17">
        <f>635+165+200</f>
        <v>1000</v>
      </c>
      <c r="N21" s="105"/>
    </row>
    <row r="22" spans="1:15" s="17" customFormat="1" ht="15.75" customHeight="1">
      <c r="B22" s="12"/>
      <c r="C22" s="11"/>
      <c r="D22" s="82"/>
      <c r="G22" s="106"/>
      <c r="H22" s="50"/>
      <c r="I22" s="49"/>
      <c r="K22" s="104"/>
      <c r="N22" s="105"/>
    </row>
    <row r="23" spans="1:15" s="17" customFormat="1" ht="15.75" customHeight="1">
      <c r="B23" s="12"/>
      <c r="C23" s="11"/>
      <c r="D23" s="82"/>
      <c r="G23" s="106"/>
      <c r="H23" s="50"/>
      <c r="I23" s="49"/>
      <c r="K23" s="104"/>
      <c r="L23" s="17" t="s">
        <v>87</v>
      </c>
      <c r="N23" s="105"/>
    </row>
    <row r="24" spans="1:15" s="17" customFormat="1" ht="15.75" customHeight="1">
      <c r="B24" s="12">
        <v>2</v>
      </c>
      <c r="C24" s="11"/>
      <c r="D24" s="82" t="s">
        <v>74</v>
      </c>
      <c r="E24" s="17" t="s">
        <v>75</v>
      </c>
      <c r="G24" s="106">
        <v>1</v>
      </c>
      <c r="H24" s="50">
        <v>1280</v>
      </c>
      <c r="I24" s="49"/>
      <c r="J24" s="17">
        <f>G24*H24</f>
        <v>1280</v>
      </c>
      <c r="K24" s="104" t="s">
        <v>85</v>
      </c>
      <c r="L24" s="17">
        <v>581.74</v>
      </c>
      <c r="M24" s="17">
        <f>L24*1.1</f>
        <v>639.9140000000001</v>
      </c>
      <c r="N24" s="105">
        <v>0.5</v>
      </c>
      <c r="O24" s="17">
        <f>M24/(1-N24)</f>
        <v>1279.8280000000002</v>
      </c>
    </row>
    <row r="25" spans="1:15" s="17" customFormat="1" ht="15.75" customHeight="1">
      <c r="B25" s="12"/>
      <c r="C25" s="11"/>
      <c r="D25" s="82"/>
      <c r="G25" s="106"/>
      <c r="H25" s="50"/>
      <c r="I25" s="49"/>
      <c r="K25" s="104"/>
      <c r="N25" s="105"/>
    </row>
    <row r="26" spans="1:15" s="17" customFormat="1" ht="15.75" customHeight="1">
      <c r="B26" s="12"/>
      <c r="C26" s="11"/>
      <c r="D26" s="82"/>
      <c r="G26" s="106"/>
      <c r="H26" s="50"/>
      <c r="I26" s="49"/>
      <c r="K26" s="104"/>
      <c r="N26" s="105"/>
    </row>
    <row r="27" spans="1:15" s="17" customFormat="1" ht="15.75" customHeight="1">
      <c r="B27" s="12">
        <v>3</v>
      </c>
      <c r="C27" s="11"/>
      <c r="D27" s="82" t="s">
        <v>76</v>
      </c>
      <c r="E27" s="17" t="s">
        <v>77</v>
      </c>
      <c r="G27" s="106">
        <v>1</v>
      </c>
      <c r="H27" s="50">
        <v>105</v>
      </c>
      <c r="I27" s="49"/>
      <c r="J27" s="17">
        <f>G27*H27</f>
        <v>105</v>
      </c>
      <c r="K27" s="104" t="s">
        <v>85</v>
      </c>
      <c r="L27" s="17">
        <v>47.86</v>
      </c>
      <c r="M27" s="17">
        <f>L27*1.1</f>
        <v>52.646000000000001</v>
      </c>
      <c r="N27" s="105">
        <v>0.5</v>
      </c>
      <c r="O27" s="17">
        <f>M27/(1-N27)</f>
        <v>105.292</v>
      </c>
    </row>
    <row r="28" spans="1:15" s="17" customFormat="1" ht="15.75" customHeight="1">
      <c r="B28" s="12"/>
      <c r="C28" s="11"/>
      <c r="D28" s="82"/>
      <c r="G28" s="106"/>
      <c r="H28" s="50"/>
      <c r="I28" s="49"/>
      <c r="K28" s="104"/>
      <c r="N28" s="105"/>
    </row>
    <row r="29" spans="1:15" s="17" customFormat="1" ht="15.75" customHeight="1">
      <c r="B29" s="12"/>
      <c r="C29" s="11"/>
      <c r="D29" s="82"/>
      <c r="G29" s="106"/>
      <c r="H29" s="50"/>
      <c r="I29" s="49"/>
      <c r="K29" s="104"/>
      <c r="N29" s="105"/>
    </row>
    <row r="30" spans="1:15" s="17" customFormat="1" ht="15.75" customHeight="1">
      <c r="B30" s="12">
        <v>4</v>
      </c>
      <c r="C30" s="11"/>
      <c r="D30" s="82" t="s">
        <v>78</v>
      </c>
      <c r="E30" s="17" t="s">
        <v>79</v>
      </c>
      <c r="G30" s="106">
        <v>1</v>
      </c>
      <c r="H30" s="50">
        <v>395</v>
      </c>
      <c r="I30" s="49"/>
      <c r="J30" s="17">
        <f>G30*H30</f>
        <v>395</v>
      </c>
      <c r="K30" s="104" t="s">
        <v>85</v>
      </c>
      <c r="L30" s="17">
        <v>179.69</v>
      </c>
      <c r="M30" s="17">
        <f>L30*1.1</f>
        <v>197.65900000000002</v>
      </c>
      <c r="N30" s="105">
        <v>0.5</v>
      </c>
      <c r="O30" s="17">
        <f>M30/(1-N30)</f>
        <v>395.31800000000004</v>
      </c>
    </row>
    <row r="31" spans="1:15" s="17" customFormat="1" ht="15.75" customHeight="1">
      <c r="B31" s="12"/>
      <c r="C31" s="11"/>
      <c r="D31" s="82"/>
      <c r="G31" s="106"/>
      <c r="H31" s="50"/>
      <c r="I31" s="49"/>
      <c r="K31" s="104"/>
      <c r="N31" s="105"/>
    </row>
    <row r="32" spans="1:15" s="17" customFormat="1" ht="15.75" customHeight="1">
      <c r="B32" s="12"/>
      <c r="C32" s="11"/>
      <c r="D32" s="82" t="s">
        <v>80</v>
      </c>
      <c r="G32" s="106"/>
      <c r="H32" s="50"/>
      <c r="I32" s="49"/>
      <c r="K32" s="104"/>
      <c r="N32" s="105"/>
    </row>
    <row r="33" spans="1:230" s="17" customFormat="1" ht="15.75" customHeight="1">
      <c r="B33" s="12">
        <v>5</v>
      </c>
      <c r="C33" s="11"/>
      <c r="D33" s="82" t="s">
        <v>81</v>
      </c>
      <c r="E33" s="17" t="s">
        <v>82</v>
      </c>
      <c r="G33" s="106">
        <v>1</v>
      </c>
      <c r="H33" s="50">
        <v>274</v>
      </c>
      <c r="I33" s="49"/>
      <c r="J33" s="17">
        <f>G33*H33</f>
        <v>274</v>
      </c>
      <c r="K33" s="104" t="s">
        <v>85</v>
      </c>
      <c r="L33" s="17">
        <v>124.45</v>
      </c>
      <c r="M33" s="17">
        <f>L33*1.1</f>
        <v>136.89500000000001</v>
      </c>
      <c r="N33" s="105">
        <v>0.5</v>
      </c>
      <c r="O33" s="17">
        <f>M33/(1-N33)</f>
        <v>273.79000000000002</v>
      </c>
    </row>
    <row r="34" spans="1:230" s="17" customFormat="1" ht="15.75" customHeight="1">
      <c r="B34" s="12"/>
      <c r="C34" s="11"/>
      <c r="D34" s="82"/>
      <c r="G34" s="106"/>
      <c r="H34" s="50"/>
      <c r="I34" s="49"/>
      <c r="K34" s="104"/>
      <c r="N34" s="105"/>
    </row>
    <row r="35" spans="1:230" s="17" customFormat="1" ht="15.75" customHeight="1">
      <c r="B35" s="12">
        <v>6</v>
      </c>
      <c r="C35" s="11"/>
      <c r="D35" s="82" t="s">
        <v>83</v>
      </c>
      <c r="E35" s="17" t="s">
        <v>84</v>
      </c>
      <c r="G35" s="106">
        <v>1</v>
      </c>
      <c r="H35" s="50">
        <v>21</v>
      </c>
      <c r="I35" s="49"/>
      <c r="J35" s="17">
        <f>G35*H35</f>
        <v>21</v>
      </c>
      <c r="K35" s="104" t="s">
        <v>85</v>
      </c>
      <c r="L35" s="17">
        <v>9.6999999999999993</v>
      </c>
      <c r="M35" s="17">
        <f>L35*1.1</f>
        <v>10.67</v>
      </c>
      <c r="N35" s="105">
        <v>0.5</v>
      </c>
      <c r="O35" s="17">
        <f>M35/(1-N35)</f>
        <v>21.34</v>
      </c>
    </row>
    <row r="36" spans="1:230" s="17" customFormat="1" ht="15.75" customHeight="1">
      <c r="B36" s="12"/>
      <c r="C36" s="11"/>
      <c r="D36" s="82"/>
      <c r="G36" s="106"/>
      <c r="H36" s="50"/>
      <c r="I36" s="49"/>
      <c r="K36" s="104"/>
      <c r="N36" s="105"/>
    </row>
    <row r="37" spans="1:230" s="17" customFormat="1" ht="15.75" customHeight="1">
      <c r="B37" s="12"/>
      <c r="C37" s="11"/>
      <c r="D37" s="107"/>
      <c r="G37" s="106"/>
      <c r="H37" s="50"/>
      <c r="I37" s="49"/>
      <c r="J37" s="49"/>
      <c r="K37" s="104"/>
    </row>
    <row r="38" spans="1:230" s="39" customFormat="1" ht="15.75" customHeight="1">
      <c r="B38" s="90"/>
      <c r="C38" s="86"/>
      <c r="H38" s="87"/>
      <c r="I38" s="88"/>
      <c r="K38" s="89"/>
    </row>
    <row r="39" spans="1:230" s="39" customFormat="1" ht="15.75" customHeight="1" thickBot="1">
      <c r="B39" s="91"/>
      <c r="C39" s="92"/>
      <c r="D39" s="93"/>
      <c r="E39" s="94"/>
      <c r="F39" s="95"/>
      <c r="G39" s="95"/>
      <c r="H39" s="96"/>
      <c r="I39" s="97"/>
      <c r="J39" s="97"/>
      <c r="K39" s="98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0" t="s">
        <v>4</v>
      </c>
      <c r="I40" s="49"/>
      <c r="J40" s="49">
        <f>SUM(J21:J39)</f>
        <v>3255</v>
      </c>
      <c r="K40" s="59"/>
    </row>
    <row r="41" spans="1:230" ht="15.75" customHeight="1">
      <c r="A41" s="17"/>
      <c r="B41" s="11"/>
      <c r="C41" s="11"/>
      <c r="D41" s="12"/>
      <c r="E41" s="43"/>
      <c r="F41" s="41"/>
      <c r="G41" s="42" t="s">
        <v>19</v>
      </c>
      <c r="H41" s="51" t="s">
        <v>4</v>
      </c>
      <c r="I41" s="52"/>
      <c r="J41" s="52">
        <v>0</v>
      </c>
      <c r="K41" s="57"/>
    </row>
    <row r="42" spans="1:230" ht="15.75" customHeight="1">
      <c r="A42" s="17"/>
      <c r="B42" s="11"/>
      <c r="C42" s="11"/>
      <c r="D42" s="12"/>
      <c r="E42" s="44"/>
      <c r="F42" s="45"/>
      <c r="G42" s="56" t="s">
        <v>2</v>
      </c>
      <c r="H42" s="53" t="s">
        <v>4</v>
      </c>
      <c r="I42" s="54"/>
      <c r="J42" s="54">
        <v>0</v>
      </c>
      <c r="K42" s="58"/>
    </row>
    <row r="43" spans="1:230" ht="15.75" customHeight="1" thickBot="1">
      <c r="A43" s="17"/>
      <c r="B43" s="61"/>
      <c r="C43" s="61"/>
      <c r="D43" s="60"/>
      <c r="E43" s="67"/>
      <c r="F43" s="68"/>
      <c r="G43" s="69" t="s">
        <v>20</v>
      </c>
      <c r="H43" s="70" t="s">
        <v>4</v>
      </c>
      <c r="I43" s="71"/>
      <c r="J43" s="71"/>
      <c r="K43" s="72"/>
    </row>
    <row r="44" spans="1:230" ht="15.75" customHeight="1">
      <c r="A44" s="17"/>
      <c r="B44" s="11"/>
      <c r="C44" s="11"/>
      <c r="D44" s="12"/>
      <c r="E44" s="21"/>
      <c r="F44" s="11"/>
      <c r="G44" s="31" t="s">
        <v>35</v>
      </c>
      <c r="H44" s="50" t="s">
        <v>4</v>
      </c>
      <c r="I44" s="49"/>
      <c r="J44" s="49">
        <f>SUM(J40:J43)</f>
        <v>3255</v>
      </c>
      <c r="K44" s="59"/>
    </row>
    <row r="45" spans="1:230" ht="15.75" customHeight="1" thickBot="1">
      <c r="A45" s="17"/>
      <c r="B45" s="61"/>
      <c r="C45" s="61"/>
      <c r="D45" s="60"/>
      <c r="E45" s="62"/>
      <c r="F45" s="61"/>
      <c r="G45" s="65" t="s">
        <v>34</v>
      </c>
      <c r="H45" s="63" t="s">
        <v>4</v>
      </c>
      <c r="I45" s="64"/>
      <c r="J45" s="64"/>
      <c r="K45" s="66"/>
    </row>
    <row r="46" spans="1:230" ht="15.75" customHeight="1">
      <c r="A46" s="17"/>
      <c r="B46" s="11"/>
      <c r="C46" s="11"/>
      <c r="D46" s="12"/>
      <c r="E46" s="17"/>
      <c r="F46" s="11"/>
      <c r="G46" s="55" t="s">
        <v>26</v>
      </c>
      <c r="H46" s="50" t="s">
        <v>4</v>
      </c>
      <c r="I46" s="49"/>
      <c r="J46" s="50">
        <f>SUM(J44:J45)</f>
        <v>3255</v>
      </c>
      <c r="K46" s="59"/>
    </row>
    <row r="47" spans="1:230" ht="15.75" customHeight="1">
      <c r="A47" s="17"/>
      <c r="B47" s="11"/>
      <c r="C47" s="11"/>
      <c r="D47" s="12"/>
      <c r="E47" s="17"/>
      <c r="F47" s="11"/>
      <c r="G47" s="55"/>
      <c r="H47" s="50"/>
      <c r="I47" s="49"/>
      <c r="J47" s="50"/>
      <c r="K47" s="59"/>
    </row>
    <row r="48" spans="1:230" s="17" customFormat="1" ht="15.75" customHeight="1">
      <c r="B48" s="27" t="s">
        <v>44</v>
      </c>
      <c r="C48" s="11"/>
      <c r="D48" s="12"/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46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8" t="s">
        <v>33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8" t="s">
        <v>32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C55" s="11"/>
      <c r="D55" s="73" t="s">
        <v>36</v>
      </c>
      <c r="E55" s="11"/>
      <c r="F55" s="11"/>
      <c r="G55" s="13"/>
      <c r="H55" s="14"/>
      <c r="I55" s="11"/>
      <c r="J55" s="7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55" t="s">
        <v>37</v>
      </c>
      <c r="E56" s="18" t="s">
        <v>61</v>
      </c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85" t="s">
        <v>55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17" t="s">
        <v>5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22" t="s">
        <v>21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41</v>
      </c>
      <c r="E60" s="23" t="s">
        <v>50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42</v>
      </c>
      <c r="E61" s="17" t="s">
        <v>51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 t="s">
        <v>43</v>
      </c>
      <c r="E62" s="11" t="s">
        <v>22</v>
      </c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 t="s">
        <v>59</v>
      </c>
      <c r="C68" s="11"/>
      <c r="D68" s="11"/>
      <c r="E68" s="11"/>
      <c r="F68" s="11"/>
      <c r="G68" s="24"/>
      <c r="H68" s="11"/>
      <c r="I68" s="11"/>
      <c r="J68" s="24"/>
      <c r="K68" s="24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11" t="s">
        <v>58</v>
      </c>
      <c r="C69" s="8"/>
      <c r="D69" s="11"/>
      <c r="E69" s="11"/>
      <c r="F69" s="11"/>
      <c r="G69" s="24"/>
      <c r="H69" s="11"/>
      <c r="I69" s="11"/>
      <c r="J69" s="24"/>
      <c r="K69" s="24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Neil.Raeburn@za.behrgroup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2012-03-05T13:15:35Z</dcterms:modified>
</cp:coreProperties>
</file>