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36" i="1" l="1"/>
  <c r="P36" i="1"/>
  <c r="N36" i="1"/>
  <c r="P22" i="1"/>
  <c r="N22" i="1"/>
  <c r="L36" i="1"/>
  <c r="L22" i="1"/>
  <c r="J22" i="1" l="1"/>
  <c r="J42" i="1" s="1"/>
  <c r="J46" i="1" s="1"/>
  <c r="J48" i="1" s="1"/>
</calcChain>
</file>

<file path=xl/sharedStrings.xml><?xml version="1.0" encoding="utf-8"?>
<sst xmlns="http://schemas.openxmlformats.org/spreadsheetml/2006/main" count="113" uniqueCount="99">
  <si>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</si>
  <si>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</si>
  <si>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</si>
  <si>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</si>
  <si>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</si>
  <si>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</si>
  <si>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</si>
  <si>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</si>
  <si>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</si>
  <si>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</si>
  <si>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</si>
  <si>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</si>
  <si>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</si>
  <si>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</si>
  <si>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</si>
  <si>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</si>
  <si>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</si>
  <si>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</si>
  <si>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</si>
  <si>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</si>
  <si>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</si>
  <si>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</si>
  <si>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</si>
  <si>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</si>
  <si>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</si>
  <si>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</si>
  <si>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</si>
  <si>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</si>
  <si>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</si>
  <si>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</si>
  <si>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</si>
  <si>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</si>
  <si>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</si>
  <si>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</si>
  <si>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</si>
  <si>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</si>
  <si>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</si>
  <si>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</si>
  <si>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</si>
  <si>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</si>
  <si>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</si>
  <si>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</si>
  <si>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</si>
  <si>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</si>
  <si>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</si>
  <si>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</si>
  <si>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</si>
  <si>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</si>
  <si>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</si>
  <si>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</si>
  <si>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</si>
  <si>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</si>
  <si>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</si>
  <si>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</si>
  <si>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</si>
  <si>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</si>
  <si>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</si>
  <si>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</si>
  <si>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</si>
  <si>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</si>
  <si>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</si>
  <si>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</si>
  <si>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</si>
  <si>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</si>
  <si>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</si>
  <si>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</si>
  <si>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</si>
  <si>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</si>
  <si>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</si>
  <si>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Q2012RH079</t>
  </si>
  <si>
    <t>Enquiry 280212</t>
  </si>
  <si>
    <t>Mobile: 07779992582</t>
  </si>
  <si>
    <t>United Automation Ltd</t>
  </si>
  <si>
    <t xml:space="preserve">Wight Moss Way , </t>
  </si>
  <si>
    <t xml:space="preserve">Tel : 00(44) 1704 516517    Fax :  00(44) 1704 516501    </t>
  </si>
  <si>
    <t xml:space="preserve"> VAT No: GB 582 2416 45 Reg Company No: 2714552 ( England ) Registered Office: Southport , PR8 4HQ . </t>
  </si>
  <si>
    <t>Replacement : STD920-U2R-00000-AK-C7D7E5E9U1</t>
  </si>
  <si>
    <t>DP transmitter</t>
  </si>
  <si>
    <t>Span: 0,5 to 100Kpas</t>
  </si>
  <si>
    <t>Hart protocol</t>
  </si>
  <si>
    <t>Oxygen service</t>
  </si>
  <si>
    <t>Diaphragm: SUS316L</t>
  </si>
  <si>
    <t>Process connection: 1/2 NPT Top with adapter flanges</t>
  </si>
  <si>
    <t>Corrosion proof</t>
  </si>
  <si>
    <t>with mounting bracket</t>
  </si>
  <si>
    <t>With external zero span</t>
  </si>
  <si>
    <t>GTX31D-BHADDAA-AXXAHA5-A2K3R1W1</t>
  </si>
  <si>
    <t>With indicator</t>
  </si>
  <si>
    <t>with oil free finish</t>
  </si>
  <si>
    <t>with custom calibration: (Range must be given at order level)</t>
  </si>
  <si>
    <t>Replacement : STG960-U2R-00000-AK-C7D7E5E9U1</t>
  </si>
  <si>
    <t>GTX71G-BHADDAA-AXXAHA5-A2K3R1W1</t>
  </si>
  <si>
    <t>GP transmitter</t>
  </si>
  <si>
    <t>Span: 0,7 to 14Mpas</t>
  </si>
  <si>
    <t>dito</t>
  </si>
  <si>
    <t>8</t>
  </si>
  <si>
    <t xml:space="preserve">Roy French ,  Technical Sales Manager </t>
  </si>
  <si>
    <t xml:space="preserve">Southport Business Park , Southport , PR8 4HQ . 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</si>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</sst>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1"/>
  <sheetViews>
    <sheetView tabSelected="1" zoomScaleNormal="100" workbookViewId="0">
      <selection activeCell="E63" sqref="E6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96</v>
      </c>
      <c r="E7" s="17"/>
      <c r="F7" s="85"/>
      <c r="G7" s="21"/>
      <c r="H7" s="33" t="s">
        <v>1</v>
      </c>
      <c r="I7" s="17"/>
      <c r="J7" s="77">
        <v>40973</v>
      </c>
      <c r="K7" s="21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 t="s">
        <v>70</v>
      </c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97</v>
      </c>
      <c r="E11" s="17"/>
      <c r="F11" s="84"/>
      <c r="G11" s="17"/>
      <c r="H11" s="20" t="s">
        <v>17</v>
      </c>
      <c r="I11" s="20"/>
      <c r="J11" s="34" t="s">
        <v>69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7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6" t="s">
        <v>76</v>
      </c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16" t="s">
        <v>86</v>
      </c>
      <c r="E22" s="101" t="s">
        <v>77</v>
      </c>
      <c r="G22" s="109">
        <v>1</v>
      </c>
      <c r="H22" s="106">
        <v>1179</v>
      </c>
      <c r="I22" s="50"/>
      <c r="J22" s="50">
        <f>G22*H22</f>
        <v>1179</v>
      </c>
      <c r="K22" s="79" t="s">
        <v>95</v>
      </c>
      <c r="L22" s="107">
        <f>310+5+18+190+6+14+2+30+10+5+20</f>
        <v>610</v>
      </c>
      <c r="M22" s="17">
        <v>0.11600000000000001</v>
      </c>
      <c r="N22" s="112">
        <f>L22*1000*M22/100</f>
        <v>707.6</v>
      </c>
      <c r="O22" s="113">
        <v>0.4</v>
      </c>
      <c r="P22" s="17">
        <f>N22/(1-O22)</f>
        <v>1179.3333333333335</v>
      </c>
    </row>
    <row r="23" spans="1:16" s="95" customFormat="1" ht="15.75" customHeight="1">
      <c r="B23" s="102"/>
      <c r="C23" s="99"/>
      <c r="D23" s="116"/>
      <c r="E23" s="103" t="s">
        <v>78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16"/>
      <c r="E24" s="103" t="s">
        <v>79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16"/>
      <c r="E25" s="103" t="s">
        <v>80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16"/>
      <c r="E26" s="103" t="s">
        <v>81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16"/>
      <c r="E27" s="103" t="s">
        <v>82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16"/>
      <c r="E28" s="103" t="s">
        <v>83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16"/>
      <c r="E29" s="103" t="s">
        <v>84</v>
      </c>
      <c r="H29" s="106"/>
      <c r="I29" s="94"/>
      <c r="J29" s="50"/>
      <c r="K29" s="79"/>
      <c r="M29" s="98"/>
      <c r="N29" s="96"/>
      <c r="O29" s="97"/>
    </row>
    <row r="30" spans="1:16" s="95" customFormat="1" ht="15.75" customHeight="1">
      <c r="B30" s="99"/>
      <c r="C30" s="99"/>
      <c r="D30" s="116"/>
      <c r="E30" s="103" t="s">
        <v>85</v>
      </c>
      <c r="H30" s="106"/>
      <c r="I30" s="94"/>
      <c r="J30" s="50"/>
      <c r="K30" s="79"/>
      <c r="M30" s="98"/>
      <c r="N30" s="96"/>
      <c r="O30" s="97"/>
    </row>
    <row r="31" spans="1:16" s="95" customFormat="1" ht="15.75" customHeight="1">
      <c r="B31" s="99"/>
      <c r="C31" s="99"/>
      <c r="D31" s="116"/>
      <c r="E31" s="103" t="s">
        <v>87</v>
      </c>
      <c r="H31" s="106"/>
      <c r="I31" s="94"/>
      <c r="J31" s="50"/>
      <c r="K31" s="79"/>
      <c r="M31" s="98"/>
      <c r="N31" s="96"/>
      <c r="O31" s="97"/>
    </row>
    <row r="32" spans="1:16" s="95" customFormat="1" ht="15.75" customHeight="1">
      <c r="B32" s="99"/>
      <c r="C32" s="99"/>
      <c r="D32" s="116"/>
      <c r="E32" s="103" t="s">
        <v>88</v>
      </c>
      <c r="H32" s="106"/>
      <c r="I32" s="94"/>
      <c r="J32" s="50"/>
      <c r="K32" s="79"/>
      <c r="M32" s="98"/>
      <c r="N32" s="96"/>
      <c r="O32" s="97"/>
    </row>
    <row r="33" spans="1:16" s="95" customFormat="1" ht="15.75" customHeight="1">
      <c r="B33" s="99"/>
      <c r="C33" s="99"/>
      <c r="D33" s="116"/>
      <c r="E33" s="103" t="s">
        <v>89</v>
      </c>
      <c r="H33" s="106"/>
      <c r="I33" s="94"/>
      <c r="J33" s="50"/>
      <c r="K33" s="79"/>
      <c r="M33" s="98"/>
      <c r="N33" s="96"/>
      <c r="O33" s="97"/>
    </row>
    <row r="34" spans="1:16" s="95" customFormat="1" ht="15.75" customHeight="1">
      <c r="B34" s="99"/>
      <c r="C34" s="99"/>
      <c r="D34" s="116"/>
      <c r="E34" s="103"/>
      <c r="H34" s="106"/>
      <c r="I34" s="94"/>
      <c r="J34" s="50"/>
      <c r="K34" s="79"/>
      <c r="M34" s="98"/>
      <c r="N34" s="96"/>
      <c r="O34" s="97"/>
    </row>
    <row r="35" spans="1:16" s="95" customFormat="1" ht="15.75" customHeight="1">
      <c r="B35" s="99"/>
      <c r="C35" s="99"/>
      <c r="D35" s="116" t="s">
        <v>90</v>
      </c>
      <c r="E35" s="103"/>
      <c r="H35" s="106"/>
      <c r="I35" s="94"/>
      <c r="J35" s="50"/>
      <c r="K35" s="79"/>
      <c r="M35" s="98"/>
      <c r="N35" s="96"/>
      <c r="O35" s="97"/>
    </row>
    <row r="36" spans="1:16" s="95" customFormat="1" ht="15.75" customHeight="1">
      <c r="B36" s="99">
        <v>2</v>
      </c>
      <c r="C36" s="99"/>
      <c r="D36" s="116" t="s">
        <v>91</v>
      </c>
      <c r="E36" s="103" t="s">
        <v>92</v>
      </c>
      <c r="G36" s="95">
        <v>1</v>
      </c>
      <c r="H36" s="106">
        <v>988</v>
      </c>
      <c r="I36" s="94"/>
      <c r="J36" s="50">
        <f>G36*H36</f>
        <v>988</v>
      </c>
      <c r="K36" s="79" t="s">
        <v>95</v>
      </c>
      <c r="L36" s="95">
        <f>305+5+18+99+3+14+2+30+10+5+20</f>
        <v>511</v>
      </c>
      <c r="M36" s="17">
        <v>0.11600000000000001</v>
      </c>
      <c r="N36" s="112">
        <f>L36*1000*M36/100</f>
        <v>592.76</v>
      </c>
      <c r="O36" s="113">
        <v>0.4</v>
      </c>
      <c r="P36" s="17">
        <f>N36/(1-O36)</f>
        <v>987.93333333333339</v>
      </c>
    </row>
    <row r="37" spans="1:16" s="95" customFormat="1" ht="15.75" customHeight="1">
      <c r="B37" s="99"/>
      <c r="C37" s="99"/>
      <c r="D37" s="116"/>
      <c r="E37" s="103" t="s">
        <v>93</v>
      </c>
      <c r="H37" s="106"/>
      <c r="I37" s="94"/>
      <c r="J37" s="50"/>
      <c r="K37" s="79"/>
      <c r="M37" s="98"/>
      <c r="N37" s="96"/>
      <c r="O37" s="97"/>
    </row>
    <row r="38" spans="1:16" s="95" customFormat="1" ht="15.75" customHeight="1">
      <c r="B38" s="99"/>
      <c r="C38" s="99"/>
      <c r="D38" s="116"/>
      <c r="E38" s="103" t="s">
        <v>94</v>
      </c>
      <c r="H38" s="106"/>
      <c r="I38" s="94"/>
      <c r="J38" s="50"/>
      <c r="K38" s="79"/>
      <c r="M38" s="98"/>
      <c r="N38" s="96"/>
      <c r="O38" s="97"/>
    </row>
    <row r="39" spans="1:16" s="95" customFormat="1" ht="15.75" customHeight="1">
      <c r="B39" s="99"/>
      <c r="C39" s="99"/>
      <c r="D39" s="116"/>
      <c r="E39" s="103"/>
      <c r="H39" s="106"/>
      <c r="I39" s="94"/>
      <c r="J39" s="50"/>
      <c r="K39" s="79"/>
      <c r="M39" s="98"/>
      <c r="N39" s="96"/>
      <c r="O39" s="97"/>
    </row>
    <row r="40" spans="1:16" s="95" customFormat="1" ht="15.75" customHeight="1">
      <c r="B40" s="99"/>
      <c r="C40" s="99"/>
      <c r="D40" s="104"/>
      <c r="E40" s="103"/>
      <c r="H40" s="106"/>
      <c r="I40" s="94"/>
      <c r="J40" s="94"/>
      <c r="K40" s="94"/>
    </row>
    <row r="41" spans="1:16" ht="15.75" customHeight="1" thickBot="1">
      <c r="A41" s="17"/>
      <c r="B41" s="61"/>
      <c r="C41" s="62"/>
      <c r="D41" s="63"/>
      <c r="E41" s="64"/>
      <c r="F41" s="65"/>
      <c r="G41" s="93"/>
      <c r="H41" s="66"/>
      <c r="I41" s="67"/>
      <c r="J41" s="67"/>
      <c r="K41" s="80"/>
    </row>
    <row r="42" spans="1:16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2167</v>
      </c>
      <c r="K42" s="60"/>
    </row>
    <row r="43" spans="1:16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150</v>
      </c>
      <c r="K43" s="58"/>
    </row>
    <row r="44" spans="1:16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6" ht="15.75" customHeight="1" thickBot="1">
      <c r="A45" s="17"/>
      <c r="B45" s="62"/>
      <c r="C45" s="62"/>
      <c r="D45" s="61"/>
      <c r="E45" s="70"/>
      <c r="F45" s="71"/>
      <c r="G45" s="72" t="s">
        <v>20</v>
      </c>
      <c r="H45" s="73" t="s">
        <v>4</v>
      </c>
      <c r="I45" s="74"/>
      <c r="J45" s="74"/>
      <c r="K45" s="75"/>
    </row>
    <row r="46" spans="1:16" ht="15.75" customHeight="1">
      <c r="A46" s="17"/>
      <c r="B46" s="11"/>
      <c r="C46" s="11"/>
      <c r="D46" s="12"/>
      <c r="E46" s="21"/>
      <c r="F46" s="11"/>
      <c r="G46" s="31" t="s">
        <v>33</v>
      </c>
      <c r="H46" s="51" t="s">
        <v>4</v>
      </c>
      <c r="I46" s="50"/>
      <c r="J46" s="50">
        <f>IF(J42&lt;150, 150, J42)</f>
        <v>2167</v>
      </c>
      <c r="K46" s="60"/>
    </row>
    <row r="47" spans="1:16" ht="15.75" customHeight="1" thickBot="1">
      <c r="A47" s="17"/>
      <c r="B47" s="62"/>
      <c r="C47" s="62"/>
      <c r="D47" s="61"/>
      <c r="E47" s="64"/>
      <c r="F47" s="62"/>
      <c r="G47" s="68" t="s">
        <v>32</v>
      </c>
      <c r="H47" s="66" t="s">
        <v>4</v>
      </c>
      <c r="I47" s="67"/>
      <c r="J47" s="67"/>
      <c r="K47" s="69"/>
    </row>
    <row r="48" spans="1:16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2167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42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63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87" t="s">
        <v>60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87" t="s">
        <v>61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62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6" t="s">
        <v>34</v>
      </c>
      <c r="E59" s="11"/>
      <c r="F59" s="11"/>
      <c r="G59" s="13"/>
      <c r="H59" s="14"/>
      <c r="I59" s="11"/>
      <c r="J59" s="78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35</v>
      </c>
      <c r="E60" s="18" t="s">
        <v>53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56"/>
      <c r="E61" s="18" t="s">
        <v>54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36</v>
      </c>
      <c r="E62" s="90" t="s">
        <v>98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37</v>
      </c>
      <c r="E63" s="17" t="s">
        <v>5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22" t="s">
        <v>21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23" t="s">
        <v>48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17" t="s">
        <v>49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 t="s">
        <v>41</v>
      </c>
      <c r="E67" s="11" t="s">
        <v>22</v>
      </c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43</v>
      </c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8"/>
      <c r="C72" s="8"/>
      <c r="D72" s="11"/>
      <c r="E72" s="11"/>
      <c r="F72" s="11"/>
      <c r="G72" s="24"/>
      <c r="H72" s="11"/>
      <c r="I72" s="11"/>
      <c r="J72" s="24"/>
      <c r="K72" s="25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11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57</v>
      </c>
      <c r="C74" s="8"/>
      <c r="D74" s="11"/>
      <c r="E74" s="11"/>
      <c r="F74" s="11"/>
      <c r="G74" s="24"/>
      <c r="H74" s="11"/>
      <c r="I74" s="11"/>
      <c r="J74" s="24"/>
      <c r="K74" s="2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2012-03-05T08:40:41Z</dcterms:modified>
</cp:coreProperties>
</file>