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3" i="1" l="1"/>
  <c r="N33" i="1"/>
  <c r="P33" i="1" s="1"/>
  <c r="P22" i="1"/>
  <c r="N22" i="1"/>
  <c r="L22" i="1"/>
  <c r="J22" i="1" l="1"/>
  <c r="J39" i="1" s="1"/>
  <c r="J43" i="1" s="1"/>
  <c r="J45" i="1" s="1"/>
</calcChain>
</file>

<file path=xl/sharedStrings.xml><?xml version="1.0" encoding="utf-8"?>
<sst xmlns="http://schemas.openxmlformats.org/spreadsheetml/2006/main" count="107" uniqueCount="93">
  <si>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</si>
  <si>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</si>
  <si>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</si>
  <si>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</si>
  <si>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</si>
  <si>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</si>
  <si>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</si>
  <si>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</si>
  <si>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</si>
  <si>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</si>
  <si>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</si>
  <si>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</si>
  <si>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</si>
  <si>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</si>
  <si>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</si>
  <si>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</si>
  <si>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</si>
  <si>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</si>
  <si>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</si>
  <si>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</si>
  <si>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</si>
  <si>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</si>
  <si>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</si>
  <si>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</si>
  <si>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</si>
  <si>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</si>
  <si>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</si>
  <si>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</si>
  <si>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</si>
  <si>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</si>
  <si>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</si>
  <si>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</si>
  <si>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</si>
  <si>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</si>
  <si>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</si>
  <si>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</si>
  <si>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</si>
  <si>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</si>
  <si>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</si>
  <si>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</si>
  <si>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</si>
  <si>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</si>
  <si>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</si>
  <si>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</si>
  <si>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</si>
  <si>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</si>
  <si>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</si>
  <si>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</si>
  <si>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</si>
  <si>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</si>
  <si>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</si>
  <si>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</si>
  <si>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</si>
  <si>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</si>
  <si>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</si>
  <si>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</si>
  <si>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</si>
  <si>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</si>
  <si>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</si>
  <si>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</si>
  <si>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</si>
  <si>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</si>
  <si>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</si>
  <si>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</si>
  <si>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</si>
  <si>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</si>
  <si>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</si>
  <si>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</si>
  <si>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</si>
  <si>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</si>
  <si>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Q2012RH067</t>
  </si>
  <si>
    <t>Marine trust LTD</t>
  </si>
  <si>
    <t>Vergoti Square</t>
  </si>
  <si>
    <t>166 75 Glyfada</t>
  </si>
  <si>
    <t>Athens Greece</t>
  </si>
  <si>
    <t>Saga julie</t>
  </si>
  <si>
    <t>spares@marinetrust.gr</t>
  </si>
  <si>
    <r>
      <t>HEP17-13BLDY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RGSR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>1-X</t>
    </r>
  </si>
  <si>
    <t>HEP 17 positioner</t>
  </si>
  <si>
    <t>4-20mA input</t>
  </si>
  <si>
    <t>Air supply: 300 to 400 Kpas</t>
  </si>
  <si>
    <t>Direct action (actuator)</t>
  </si>
  <si>
    <t>Actuator type : PSA1, PSK1</t>
  </si>
  <si>
    <t>Air connection: RC1/4</t>
  </si>
  <si>
    <t>Electrical connection: G1/2</t>
  </si>
  <si>
    <t>Reverse action (positioner)</t>
  </si>
  <si>
    <t>With bracket SUs304</t>
  </si>
  <si>
    <t>With KZ03 pressure regulator</t>
  </si>
  <si>
    <t>6</t>
  </si>
  <si>
    <t>80330420-10100</t>
  </si>
  <si>
    <t>Pressure regulator with filter</t>
  </si>
  <si>
    <t>KZ03-2A-X</t>
  </si>
  <si>
    <t>no kit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</si>
</sst>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#,##0.0\ _€;[Red]\-#,##0.0\ _€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171" fontId="9" fillId="0" borderId="0" xfId="3" applyNumberFormat="1" applyFont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zoomScaleNormal="100" workbookViewId="0">
      <selection activeCell="D37" sqref="D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5"/>
      <c r="G7" s="21"/>
      <c r="H7" s="33" t="s">
        <v>1</v>
      </c>
      <c r="I7" s="17"/>
      <c r="J7" s="77">
        <v>40961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77</v>
      </c>
      <c r="E22" s="102" t="s">
        <v>78</v>
      </c>
      <c r="G22" s="110">
        <v>1</v>
      </c>
      <c r="H22" s="107">
        <v>1087</v>
      </c>
      <c r="I22" s="50"/>
      <c r="J22" s="50">
        <f>G22*H22</f>
        <v>1087</v>
      </c>
      <c r="K22" s="79" t="s">
        <v>88</v>
      </c>
      <c r="L22" s="108">
        <f>152+20+30</f>
        <v>202</v>
      </c>
      <c r="M22" s="17">
        <v>0.26900000000000002</v>
      </c>
      <c r="N22" s="113">
        <f>L22*1000*M22/100</f>
        <v>543.38</v>
      </c>
      <c r="O22" s="114">
        <v>0.5</v>
      </c>
      <c r="P22" s="17">
        <f>N22/(1-O22)</f>
        <v>1086.76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83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84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85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86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 t="s">
        <v>87</v>
      </c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/>
      <c r="H32" s="107"/>
      <c r="I32" s="94"/>
      <c r="J32" s="94"/>
      <c r="K32" s="94"/>
    </row>
    <row r="33" spans="1:230" s="95" customFormat="1" ht="15.75" customHeight="1">
      <c r="B33" s="100">
        <v>2</v>
      </c>
      <c r="C33" s="100"/>
      <c r="D33" s="119" t="s">
        <v>89</v>
      </c>
      <c r="E33" s="105" t="s">
        <v>91</v>
      </c>
      <c r="G33" s="95">
        <v>1</v>
      </c>
      <c r="H33" s="107">
        <v>171</v>
      </c>
      <c r="I33" s="94"/>
      <c r="J33" s="50">
        <f>G33*H33</f>
        <v>171</v>
      </c>
      <c r="K33" s="79" t="s">
        <v>88</v>
      </c>
      <c r="L33" s="120">
        <v>19.5</v>
      </c>
      <c r="M33" s="17">
        <v>0.438</v>
      </c>
      <c r="N33" s="113">
        <f>L33*1000*M33/100</f>
        <v>85.41</v>
      </c>
      <c r="O33" s="114">
        <v>0.5</v>
      </c>
      <c r="P33" s="17">
        <f>N33/(1-O33)</f>
        <v>170.82</v>
      </c>
    </row>
    <row r="34" spans="1:230" s="95" customFormat="1" ht="15.75" customHeight="1">
      <c r="B34" s="100"/>
      <c r="C34" s="100"/>
      <c r="D34" s="105"/>
      <c r="E34" s="104" t="s">
        <v>90</v>
      </c>
      <c r="H34" s="107"/>
      <c r="I34" s="94"/>
      <c r="J34" s="94"/>
      <c r="K34" s="94"/>
    </row>
    <row r="35" spans="1:230" s="95" customFormat="1" ht="15.75" customHeight="1">
      <c r="B35" s="100"/>
      <c r="C35" s="100"/>
      <c r="D35" s="105"/>
      <c r="E35" s="104"/>
      <c r="H35" s="107"/>
      <c r="I35" s="94"/>
      <c r="J35" s="94"/>
      <c r="K35" s="94"/>
    </row>
    <row r="36" spans="1:230" s="95" customFormat="1" ht="15.75" customHeight="1">
      <c r="B36" s="100"/>
      <c r="C36" s="100"/>
      <c r="D36" s="105" t="s">
        <v>92</v>
      </c>
      <c r="E36" s="104"/>
      <c r="H36" s="107"/>
      <c r="I36" s="94"/>
      <c r="J36" s="94"/>
      <c r="K36" s="94"/>
    </row>
    <row r="37" spans="1:230" s="95" customFormat="1" ht="15.75" customHeight="1">
      <c r="B37" s="100"/>
      <c r="C37" s="100"/>
      <c r="D37" s="105"/>
      <c r="E37" s="104"/>
      <c r="H37" s="107"/>
      <c r="I37" s="94"/>
      <c r="J37" s="94"/>
      <c r="K37" s="94"/>
    </row>
    <row r="38" spans="1:230" ht="15.75" customHeight="1" thickBot="1">
      <c r="A38" s="17"/>
      <c r="B38" s="61"/>
      <c r="C38" s="62"/>
      <c r="D38" s="63"/>
      <c r="E38" s="64"/>
      <c r="F38" s="65"/>
      <c r="G38" s="93"/>
      <c r="H38" s="66"/>
      <c r="I38" s="67"/>
      <c r="J38" s="67"/>
      <c r="K38" s="80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1" t="s">
        <v>4</v>
      </c>
      <c r="I39" s="50"/>
      <c r="J39" s="50">
        <f>SUM(J21:J38)</f>
        <v>1258</v>
      </c>
      <c r="K39" s="60"/>
    </row>
    <row r="40" spans="1:230" ht="15.75" customHeight="1">
      <c r="A40" s="17"/>
      <c r="B40" s="11"/>
      <c r="C40" s="11"/>
      <c r="D40" s="12"/>
      <c r="E40" s="44"/>
      <c r="F40" s="42"/>
      <c r="G40" s="43" t="s">
        <v>19</v>
      </c>
      <c r="H40" s="52" t="s">
        <v>4</v>
      </c>
      <c r="I40" s="53"/>
      <c r="J40" s="53">
        <v>150</v>
      </c>
      <c r="K40" s="58"/>
    </row>
    <row r="41" spans="1:230" ht="15.75" customHeight="1">
      <c r="A41" s="17"/>
      <c r="B41" s="11"/>
      <c r="C41" s="11"/>
      <c r="D41" s="12"/>
      <c r="E41" s="45"/>
      <c r="F41" s="46"/>
      <c r="G41" s="57" t="s">
        <v>2</v>
      </c>
      <c r="H41" s="54" t="s">
        <v>4</v>
      </c>
      <c r="I41" s="55"/>
      <c r="J41" s="55">
        <v>0</v>
      </c>
      <c r="K41" s="59"/>
    </row>
    <row r="42" spans="1:230" ht="15.75" customHeight="1" thickBot="1">
      <c r="A42" s="17"/>
      <c r="B42" s="62"/>
      <c r="C42" s="62"/>
      <c r="D42" s="61"/>
      <c r="E42" s="70"/>
      <c r="F42" s="71"/>
      <c r="G42" s="72" t="s">
        <v>20</v>
      </c>
      <c r="H42" s="73" t="s">
        <v>4</v>
      </c>
      <c r="I42" s="74"/>
      <c r="J42" s="74"/>
      <c r="K42" s="75"/>
    </row>
    <row r="43" spans="1:230" ht="15.75" customHeight="1">
      <c r="A43" s="17"/>
      <c r="B43" s="11"/>
      <c r="C43" s="11"/>
      <c r="D43" s="12"/>
      <c r="E43" s="21"/>
      <c r="F43" s="11"/>
      <c r="G43" s="31" t="s">
        <v>33</v>
      </c>
      <c r="H43" s="51" t="s">
        <v>4</v>
      </c>
      <c r="I43" s="50"/>
      <c r="J43" s="50">
        <f>IF(J39&lt;150, 150, J39)</f>
        <v>1258</v>
      </c>
      <c r="K43" s="60"/>
    </row>
    <row r="44" spans="1:230" ht="15.75" customHeight="1" thickBot="1">
      <c r="A44" s="17"/>
      <c r="B44" s="62"/>
      <c r="C44" s="62"/>
      <c r="D44" s="61"/>
      <c r="E44" s="64"/>
      <c r="F44" s="62"/>
      <c r="G44" s="68" t="s">
        <v>32</v>
      </c>
      <c r="H44" s="66" t="s">
        <v>4</v>
      </c>
      <c r="I44" s="67"/>
      <c r="J44" s="67"/>
      <c r="K44" s="69"/>
    </row>
    <row r="45" spans="1:230" ht="15.75" customHeight="1">
      <c r="A45" s="17"/>
      <c r="B45" s="11"/>
      <c r="C45" s="11"/>
      <c r="D45" s="12"/>
      <c r="E45" s="17"/>
      <c r="F45" s="11"/>
      <c r="G45" s="56" t="s">
        <v>26</v>
      </c>
      <c r="H45" s="51" t="s">
        <v>4</v>
      </c>
      <c r="I45" s="50"/>
      <c r="J45" s="51">
        <f>SUM(J43:J44)</f>
        <v>1258</v>
      </c>
      <c r="K45" s="60"/>
    </row>
    <row r="46" spans="1:230" ht="15.75" customHeight="1">
      <c r="A46" s="17"/>
      <c r="B46" s="11"/>
      <c r="C46" s="11"/>
      <c r="D46" s="12"/>
      <c r="E46" s="17"/>
      <c r="F46" s="11"/>
      <c r="G46" s="56"/>
      <c r="H46" s="51"/>
      <c r="I46" s="50"/>
      <c r="J46" s="51"/>
      <c r="K46" s="60"/>
    </row>
    <row r="47" spans="1:230" s="17" customFormat="1" ht="15.75" customHeight="1">
      <c r="B47" s="27" t="s">
        <v>42</v>
      </c>
      <c r="C47" s="11"/>
      <c r="D47" s="12"/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44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64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63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C56" s="11"/>
      <c r="D56" s="76" t="s">
        <v>34</v>
      </c>
      <c r="E56" s="11"/>
      <c r="F56" s="11"/>
      <c r="G56" s="13"/>
      <c r="H56" s="14"/>
      <c r="I56" s="11"/>
      <c r="J56" s="78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 t="s">
        <v>35</v>
      </c>
      <c r="E57" s="18" t="s">
        <v>54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/>
      <c r="E58" s="18" t="s">
        <v>55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36</v>
      </c>
      <c r="E59" s="90" t="s">
        <v>53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37</v>
      </c>
      <c r="E60" s="17" t="s">
        <v>5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38</v>
      </c>
      <c r="E61" s="22" t="s">
        <v>21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39</v>
      </c>
      <c r="E62" s="23" t="s">
        <v>48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40</v>
      </c>
      <c r="E63" s="17" t="s">
        <v>49</v>
      </c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 t="s">
        <v>41</v>
      </c>
      <c r="E64" s="11" t="s">
        <v>22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59</v>
      </c>
      <c r="C70" s="11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58</v>
      </c>
      <c r="C71" s="8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2012-02-22T14:56:13Z</dcterms:modified>
</cp:coreProperties>
</file>