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L28" i="1" l="1"/>
  <c r="J21" i="1" l="1"/>
  <c r="J26" i="1"/>
  <c r="J28" i="1" s="1"/>
  <c r="J31" i="1" s="1"/>
  <c r="J33" i="1" s="1"/>
  <c r="O21" i="1"/>
  <c r="M21" i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<sst xmlns="http://schemas.openxmlformats.org/spreadsheetml/2006/main" count="91" uniqueCount="78">
  <si>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</si>
  <si>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</si>
  <si>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</si>
  <si>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</si>
  <si>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</si>
  <si>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</si>
  <si>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</si>
  <si>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</si>
  <si>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</si>
  <si>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</si>
  <si>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</si>
  <si>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</si>
  <si>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</si>
  <si>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</si>
  <si>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</si>
  <si>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</si>
  <si>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</si>
  <si>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</si>
  <si>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</si>
  <si>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</si>
  <si>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</si>
  <si>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</si>
  <si>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</si>
  <si>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</si>
  <si>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</si>
  <si>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</si>
  <si>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</si>
  <si>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</si>
  <si>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</si>
  <si>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</si>
  <si>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</si>
  <si>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</si>
  <si>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</si>
  <si>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</si>
  <si>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</si>
  <si>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</si>
  <si>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</si>
  <si>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</si>
  <si>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</si>
  <si>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</si>
  <si>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</si>
  <si>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</si>
  <si>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</si>
  <si>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</si>
  <si>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</si>
  <si>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</si>
  <si>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</si>
  <si>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</si>
  <si>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</si>
  <si>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</si>
  <si>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</si>
  <si>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</si>
  <si>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</si>
  <si>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</si>
  <si>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</si>
  <si>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</si>
  <si>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</si>
  <si>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</si>
  <si>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</si>
  <si>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</si>
  <si>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</si>
  <si>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C25TC0UA1200</t>
  </si>
  <si>
    <t>48*96 Digital controller</t>
  </si>
  <si>
    <t>Amir Fathy</t>
  </si>
  <si>
    <t>Foreign purchases responsible</t>
  </si>
  <si>
    <t xml:space="preserve">Email :- Nourtex@nourtex.net </t>
  </si>
  <si>
    <t>Web  :  www.sabbagh-sharabati.com</t>
  </si>
  <si>
    <t xml:space="preserve">Company Name :Nour for Spinning and Dyeing ( Nourtex )                                                                         </t>
  </si>
  <si>
    <t>Address : 4th Industrial zone plot No.1 Sadat City- Egypt .</t>
  </si>
  <si>
    <t>Phone No.:002 048 2610021   Fax : 002 048 2610022       EXT: 417</t>
  </si>
  <si>
    <t>Mob  :  0102196052</t>
  </si>
  <si>
    <t>5</t>
  </si>
  <si>
    <t>Current output</t>
  </si>
  <si>
    <t>3 alarm relay</t>
  </si>
  <si>
    <t>4 digital inputs &amp; 2 CT &amp; RS485</t>
  </si>
  <si>
    <t>Extra Discount</t>
  </si>
  <si>
    <t xml:space="preserve">CPT Cairo Airport  </t>
  </si>
  <si>
    <t>Q2012RH058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</si>
</sst>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200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14" fillId="0" borderId="0" xfId="1" applyFont="1" applyAlignment="1" applyProtection="1">
      <alignment horizontal="left" vertical="center" readingOrder="2"/>
    </xf>
    <xf numFmtId="0" fontId="14" fillId="0" borderId="0" xfId="1" applyFont="1" applyAlignment="1" applyProtection="1">
      <alignment vertical="center"/>
    </xf>
    <xf numFmtId="0" fontId="18" fillId="0" borderId="2" xfId="0" applyFont="1" applyBorder="1" applyAlignment="1">
      <alignment horizontal="right" vertical="center"/>
    </xf>
    <xf numFmtId="9" fontId="18" fillId="0" borderId="2" xfId="3" applyFont="1" applyBorder="1" applyAlignment="1" applyProtection="1">
      <alignment horizontal="right" vertical="center"/>
      <protection locked="0"/>
    </xf>
    <xf numFmtId="206" fontId="18" fillId="0" borderId="2" xfId="0" applyNumberFormat="1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206" fontId="18" fillId="0" borderId="5" xfId="2" applyNumberFormat="1" applyFont="1" applyBorder="1" applyAlignment="1" applyProtection="1">
      <alignment horizontal="right" vertical="center"/>
      <protection locked="0"/>
    </xf>
    <xf numFmtId="206" fontId="18" fillId="0" borderId="5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urtex@nourtex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abbagh-sharabat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N25" sqref="N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1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</row>
    <row r="6" spans="1:230" s="4" customFormat="1" ht="15.75" customHeight="1">
      <c r="A6" s="17"/>
      <c r="C6" s="21"/>
      <c r="D6" s="84"/>
      <c r="E6" s="30"/>
      <c r="F6" s="30"/>
      <c r="G6" s="30"/>
      <c r="I6" s="30"/>
      <c r="J6" s="32"/>
      <c r="K6" s="30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</row>
    <row r="7" spans="1:230" ht="15.75" customHeight="1">
      <c r="A7" s="17"/>
      <c r="B7" s="33" t="s">
        <v>15</v>
      </c>
      <c r="C7" s="21"/>
      <c r="D7" s="17" t="s">
        <v>63</v>
      </c>
      <c r="E7" s="8"/>
      <c r="F7" s="21"/>
      <c r="G7" s="21"/>
      <c r="H7" s="33" t="s">
        <v>1</v>
      </c>
      <c r="I7" s="17"/>
      <c r="J7" s="74">
        <v>40959</v>
      </c>
      <c r="K7" s="21"/>
    </row>
    <row r="8" spans="1:230" ht="15.75" customHeight="1">
      <c r="A8" s="17"/>
      <c r="B8" s="21"/>
      <c r="C8" s="21"/>
      <c r="D8" s="17" t="s">
        <v>64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67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7" t="s">
        <v>68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8" t="s">
        <v>27</v>
      </c>
      <c r="C11" s="21"/>
      <c r="D11" s="17" t="s">
        <v>69</v>
      </c>
      <c r="E11" s="8"/>
      <c r="F11" s="21"/>
      <c r="G11" s="17"/>
      <c r="H11" s="20" t="s">
        <v>17</v>
      </c>
      <c r="I11" s="20"/>
      <c r="J11" s="34" t="s">
        <v>77</v>
      </c>
      <c r="K11" s="21"/>
    </row>
    <row r="12" spans="1:230" ht="15.75" customHeight="1">
      <c r="A12" s="17"/>
      <c r="B12" s="78" t="s">
        <v>30</v>
      </c>
      <c r="C12" s="21"/>
      <c r="D12" s="17" t="s">
        <v>70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8" t="s">
        <v>29</v>
      </c>
      <c r="C13" s="21"/>
      <c r="D13" s="93" t="s">
        <v>65</v>
      </c>
      <c r="E13" s="8"/>
      <c r="F13" s="21"/>
      <c r="G13" s="17"/>
      <c r="H13" s="20" t="s">
        <v>52</v>
      </c>
      <c r="I13" s="21"/>
      <c r="J13" s="79" t="s">
        <v>48</v>
      </c>
      <c r="K13" s="21"/>
    </row>
    <row r="14" spans="1:230" ht="15.75" customHeight="1">
      <c r="A14" s="17"/>
      <c r="B14" s="78" t="s">
        <v>47</v>
      </c>
      <c r="C14" s="17"/>
      <c r="D14" s="94" t="s">
        <v>66</v>
      </c>
      <c r="E14" s="8"/>
      <c r="F14" s="21"/>
      <c r="G14" s="17"/>
      <c r="H14" s="20" t="s">
        <v>29</v>
      </c>
      <c r="J14" s="83" t="s">
        <v>53</v>
      </c>
      <c r="K14" s="21"/>
    </row>
    <row r="15" spans="1:230" ht="15.75" customHeight="1">
      <c r="A15" s="17"/>
      <c r="B15" s="80" t="s">
        <v>49</v>
      </c>
      <c r="C15" s="17"/>
      <c r="D15" s="92"/>
      <c r="E15" s="8"/>
      <c r="F15" s="21"/>
      <c r="G15" s="17"/>
      <c r="H15" s="20" t="s">
        <v>47</v>
      </c>
      <c r="J15" s="85" t="s">
        <v>60</v>
      </c>
      <c r="K15" s="21"/>
    </row>
    <row r="16" spans="1:230" ht="15.75" customHeight="1">
      <c r="A16" s="17"/>
      <c r="B16" s="80"/>
      <c r="C16" s="17"/>
      <c r="D16" s="84"/>
      <c r="E16" s="21"/>
      <c r="F16" s="21"/>
      <c r="G16" s="17"/>
      <c r="H16" s="20" t="s">
        <v>49</v>
      </c>
      <c r="I16" s="21"/>
      <c r="J16" s="86" t="s">
        <v>57</v>
      </c>
      <c r="K16" s="21"/>
    </row>
    <row r="17" spans="1:230" ht="15.75" customHeight="1">
      <c r="A17" s="17"/>
      <c r="B17" s="80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39">
        <v>1</v>
      </c>
      <c r="C21" s="11"/>
      <c r="D21" s="84" t="s">
        <v>61</v>
      </c>
      <c r="E21" s="17" t="s">
        <v>62</v>
      </c>
      <c r="F21" s="42"/>
      <c r="G21" s="88">
        <v>4</v>
      </c>
      <c r="H21" s="52">
        <v>276</v>
      </c>
      <c r="I21" s="51"/>
      <c r="J21" s="17">
        <f>G21*H21</f>
        <v>1104</v>
      </c>
      <c r="K21" s="76" t="s">
        <v>71</v>
      </c>
      <c r="L21" s="40">
        <v>125.57</v>
      </c>
      <c r="M21" s="40">
        <f>L21*1.1</f>
        <v>138.12700000000001</v>
      </c>
      <c r="N21" s="90">
        <v>0.5</v>
      </c>
      <c r="O21" s="40">
        <f>M21/(1-N21)</f>
        <v>276.25400000000002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4"/>
      <c r="E22" s="17" t="s">
        <v>72</v>
      </c>
      <c r="G22" s="89"/>
      <c r="H22" s="52"/>
      <c r="I22" s="51"/>
      <c r="K22" s="76"/>
      <c r="L22" s="40"/>
      <c r="M22" s="40"/>
      <c r="N22" s="9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91"/>
      <c r="E23" s="17" t="s">
        <v>73</v>
      </c>
      <c r="G23" s="89"/>
      <c r="H23" s="52"/>
      <c r="I23" s="51"/>
      <c r="J23" s="51"/>
      <c r="K23" s="76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1"/>
      <c r="E24" s="17" t="s">
        <v>74</v>
      </c>
      <c r="H24" s="52"/>
      <c r="I24" s="51"/>
      <c r="K24" s="76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ht="15.75" customHeight="1" thickBot="1">
      <c r="A25" s="17"/>
      <c r="B25" s="61"/>
      <c r="C25" s="62"/>
      <c r="D25" s="63"/>
      <c r="E25" s="64"/>
      <c r="F25" s="65"/>
      <c r="G25" s="65"/>
      <c r="H25" s="66"/>
      <c r="I25" s="67"/>
      <c r="J25" s="67"/>
      <c r="K25" s="77"/>
    </row>
    <row r="26" spans="1:230" ht="15.75" customHeight="1">
      <c r="A26" s="17"/>
      <c r="B26" s="11"/>
      <c r="C26" s="11"/>
      <c r="D26" s="12"/>
      <c r="E26" s="21"/>
      <c r="F26" s="11"/>
      <c r="G26" s="33" t="s">
        <v>26</v>
      </c>
      <c r="H26" s="52" t="s">
        <v>4</v>
      </c>
      <c r="I26" s="51"/>
      <c r="J26" s="51">
        <f>SUM(J21:J25)</f>
        <v>1104</v>
      </c>
      <c r="K26" s="60"/>
    </row>
    <row r="27" spans="1:230" ht="15.75" customHeight="1">
      <c r="A27" s="17"/>
      <c r="B27" s="11"/>
      <c r="C27" s="11"/>
      <c r="D27" s="12"/>
      <c r="E27" s="45"/>
      <c r="F27" s="43"/>
      <c r="G27" s="44" t="s">
        <v>19</v>
      </c>
      <c r="H27" s="53" t="s">
        <v>4</v>
      </c>
      <c r="I27" s="54"/>
      <c r="J27" s="54">
        <v>0</v>
      </c>
      <c r="K27" s="58"/>
    </row>
    <row r="28" spans="1:230" ht="15.75" customHeight="1">
      <c r="A28" s="17"/>
      <c r="B28" s="11"/>
      <c r="C28" s="11"/>
      <c r="D28" s="12"/>
      <c r="E28" s="46"/>
      <c r="F28" s="43"/>
      <c r="G28" s="95" t="s">
        <v>75</v>
      </c>
      <c r="H28" s="96">
        <v>-0.05</v>
      </c>
      <c r="I28" s="97"/>
      <c r="J28" s="97">
        <f>J26*H28</f>
        <v>-55.2</v>
      </c>
      <c r="K28" s="58"/>
      <c r="L28" s="81">
        <f>(J26+J28)/4</f>
        <v>262.2</v>
      </c>
    </row>
    <row r="29" spans="1:230" ht="15.75" customHeight="1">
      <c r="A29" s="17"/>
      <c r="B29" s="11"/>
      <c r="C29" s="11"/>
      <c r="D29" s="12"/>
      <c r="E29" s="46"/>
      <c r="F29" s="47"/>
      <c r="G29" s="98" t="s">
        <v>2</v>
      </c>
      <c r="H29" s="55" t="s">
        <v>4</v>
      </c>
      <c r="I29" s="56"/>
      <c r="J29" s="56">
        <v>0</v>
      </c>
      <c r="K29" s="59"/>
    </row>
    <row r="30" spans="1:230" ht="15.75" customHeight="1" thickBot="1">
      <c r="A30" s="17"/>
      <c r="B30" s="62"/>
      <c r="C30" s="62"/>
      <c r="D30" s="61"/>
      <c r="E30" s="70"/>
      <c r="F30" s="71"/>
      <c r="G30" s="99" t="s">
        <v>20</v>
      </c>
      <c r="H30" s="100" t="s">
        <v>4</v>
      </c>
      <c r="I30" s="101"/>
      <c r="J30" s="101">
        <v>75</v>
      </c>
      <c r="K30" s="72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2" t="s">
        <v>4</v>
      </c>
      <c r="I31" s="51"/>
      <c r="J31" s="51">
        <f>SUM(J26:J30)</f>
        <v>1123.8</v>
      </c>
      <c r="K31" s="60"/>
    </row>
    <row r="32" spans="1:230" ht="15.75" customHeight="1" thickBot="1">
      <c r="A32" s="17"/>
      <c r="B32" s="62"/>
      <c r="C32" s="62"/>
      <c r="D32" s="61"/>
      <c r="E32" s="64"/>
      <c r="F32" s="62"/>
      <c r="G32" s="68" t="s">
        <v>34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7" t="s">
        <v>26</v>
      </c>
      <c r="H33" s="52" t="s">
        <v>4</v>
      </c>
      <c r="I33" s="51"/>
      <c r="J33" s="52">
        <f>SUM(J31:J32)</f>
        <v>1123.8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7"/>
      <c r="H34" s="52"/>
      <c r="I34" s="51"/>
      <c r="J34" s="52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3" t="s">
        <v>36</v>
      </c>
      <c r="E42" s="11"/>
      <c r="F42" s="11"/>
      <c r="G42" s="13"/>
      <c r="H42" s="14"/>
      <c r="I42" s="11"/>
      <c r="J42" s="7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7" t="s">
        <v>37</v>
      </c>
      <c r="E43" s="18" t="s">
        <v>76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7" t="s">
        <v>55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59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Nourtex@nourtex.net"/>
    <hyperlink ref="D14" r:id="rId4" display="http://www.sabbagh-sharabati.com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2012-02-20T07:55:29Z</dcterms:modified>
</cp:coreProperties>
</file>