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P26" i="1"/>
  <c r="N26" i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<sst xmlns="http://schemas.openxmlformats.org/spreadsheetml/2006/main" count="105" uniqueCount="89">
  <si>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</si>
  <si>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</si>
  <si>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</si>
  <si>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</si>
  <si>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</si>
  <si>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</si>
  <si>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</si>
  <si>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</si>
  <si>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</si>
  <si>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</si>
  <si>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</si>
  <si>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</si>
  <si>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</si>
  <si>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</si>
  <si>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</si>
  <si>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</si>
  <si>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</si>
  <si>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</si>
  <si>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</si>
  <si>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</si>
  <si>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</si>
  <si>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</si>
  <si>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</si>
  <si>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</si>
  <si>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</si>
  <si>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</si>
  <si>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</si>
  <si>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</si>
  <si>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</si>
  <si>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</si>
  <si>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</si>
  <si>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</si>
  <si>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</si>
  <si>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</si>
  <si>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</si>
  <si>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</si>
  <si>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</si>
  <si>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</si>
  <si>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</si>
  <si>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</si>
  <si>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</si>
  <si>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</si>
  <si>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</si>
  <si>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</si>
  <si>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</si>
  <si>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</si>
  <si>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</si>
  <si>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</si>
  <si>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</si>
  <si>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</si>
  <si>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</si>
  <si>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</si>
  <si>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</si>
  <si>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</si>
  <si>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</si>
  <si>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</si>
  <si>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</si>
  <si>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</si>
  <si>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</si>
  <si>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</si>
  <si>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</si>
  <si>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</si>
  <si>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</si>
  <si>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</si>
  <si>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</si>
  <si>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</si>
  <si>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</si>
  <si>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</si>
  <si>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</si>
  <si>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</si>
  <si>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Q2012RH037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</si>
  <si>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</si>
  <si>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</si>
  <si>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</si>
  <si>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</si>
  <si>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</si>
  <si>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</si>
  <si>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AEU-12-165</t>
  </si>
  <si>
    <t>Sugimoto san 03/02/12</t>
  </si>
  <si>
    <t xml:space="preserve">Diaphragm for VA2 actuator </t>
  </si>
  <si>
    <t>(cold weather spec, min(-)40degC, NEOPRENE)</t>
  </si>
  <si>
    <t>special # V93-6242-00</t>
  </si>
  <si>
    <t>80224105-19500</t>
  </si>
  <si>
    <t>For valves : 415-8221-0300 and 415-8221-0500</t>
  </si>
  <si>
    <t>6</t>
  </si>
  <si>
    <t>Diaphragm for VA1 actuator</t>
  </si>
  <si>
    <t>82520324-00100</t>
  </si>
  <si>
    <t>sugimoto san 06/02/12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</si>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</sst>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horizontal="center" vertical="center"/>
    </xf>
    <xf numFmtId="1" fontId="9" fillId="0" borderId="0" xfId="3" applyNumberFormat="1" applyFont="1" applyBorder="1" applyAlignment="1" applyProtection="1">
      <alignment vertical="center"/>
      <protection locked="0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71</v>
      </c>
      <c r="E7" s="17"/>
      <c r="F7" s="85"/>
      <c r="G7" s="21"/>
      <c r="H7" s="33" t="s">
        <v>1</v>
      </c>
      <c r="I7" s="17"/>
      <c r="J7" s="77">
        <v>40945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1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1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76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60</v>
      </c>
      <c r="K15" s="21"/>
      <c r="L15" t="s">
        <v>77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 t="s">
        <v>78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87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1" t="s">
        <v>83</v>
      </c>
      <c r="E21" s="111"/>
      <c r="G21" s="102"/>
      <c r="H21" s="103"/>
      <c r="I21" s="50"/>
      <c r="J21" s="50"/>
      <c r="K21" s="79"/>
      <c r="L21" s="108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1" t="s">
        <v>82</v>
      </c>
      <c r="E22" s="111" t="s">
        <v>79</v>
      </c>
      <c r="G22" s="106">
        <v>1</v>
      </c>
      <c r="H22" s="115">
        <v>360</v>
      </c>
      <c r="I22" s="50"/>
      <c r="J22" s="50">
        <f>G22*H22</f>
        <v>360</v>
      </c>
      <c r="K22" s="79" t="s">
        <v>84</v>
      </c>
      <c r="L22" s="104">
        <v>40000</v>
      </c>
      <c r="M22" s="17">
        <v>0.45</v>
      </c>
      <c r="N22" s="109">
        <f>L22*M22/100</f>
        <v>180</v>
      </c>
      <c r="O22" s="110">
        <v>0.5</v>
      </c>
      <c r="P22" s="17">
        <f>N22/(1-O22)</f>
        <v>360</v>
      </c>
    </row>
    <row r="23" spans="1:16" s="95" customFormat="1" ht="15.75" customHeight="1">
      <c r="B23" s="101"/>
      <c r="C23" s="99"/>
      <c r="D23" s="111"/>
      <c r="E23" s="111" t="s">
        <v>80</v>
      </c>
      <c r="G23" s="107"/>
      <c r="H23" s="103"/>
      <c r="I23" s="94"/>
      <c r="J23" s="50"/>
      <c r="K23" s="79"/>
      <c r="L23" s="105"/>
      <c r="M23" s="98"/>
      <c r="N23" s="96"/>
      <c r="O23" s="97"/>
    </row>
    <row r="24" spans="1:16" s="95" customFormat="1" ht="15.75" customHeight="1">
      <c r="B24" s="99"/>
      <c r="C24" s="99"/>
      <c r="D24" s="111"/>
      <c r="E24" s="111" t="s">
        <v>81</v>
      </c>
      <c r="G24" s="107"/>
      <c r="H24" s="103"/>
      <c r="I24" s="94"/>
      <c r="J24" s="50"/>
      <c r="K24" s="79"/>
      <c r="L24" s="105"/>
      <c r="M24" s="17"/>
      <c r="N24" s="109"/>
      <c r="O24" s="110"/>
      <c r="P24" s="17"/>
    </row>
    <row r="25" spans="1:16" s="95" customFormat="1" ht="15.75" customHeight="1">
      <c r="B25" s="99"/>
      <c r="C25" s="99"/>
      <c r="G25" s="107"/>
      <c r="H25" s="103"/>
      <c r="I25" s="94"/>
      <c r="J25" s="50"/>
      <c r="K25" s="79"/>
      <c r="L25" s="105"/>
      <c r="M25" s="98"/>
      <c r="N25" s="96"/>
      <c r="O25" s="97"/>
    </row>
    <row r="26" spans="1:16" s="111" customFormat="1" ht="15.75" customHeight="1">
      <c r="B26" s="114">
        <v>2</v>
      </c>
      <c r="D26" s="111" t="s">
        <v>86</v>
      </c>
      <c r="E26" s="111" t="s">
        <v>85</v>
      </c>
      <c r="G26" s="114">
        <v>1</v>
      </c>
      <c r="H26" s="111">
        <v>315</v>
      </c>
      <c r="J26" s="50">
        <f>G26*H26</f>
        <v>315</v>
      </c>
      <c r="K26" s="79" t="s">
        <v>84</v>
      </c>
      <c r="L26" s="111">
        <v>35000</v>
      </c>
      <c r="M26" s="111">
        <v>0.45</v>
      </c>
      <c r="N26" s="111">
        <f>L26*M26/100</f>
        <v>157.5</v>
      </c>
      <c r="O26" s="111">
        <v>0.5</v>
      </c>
      <c r="P26" s="111">
        <f>N26/(1-O26)</f>
        <v>315</v>
      </c>
    </row>
    <row r="27" spans="1:16" s="111" customFormat="1" ht="15.75" customHeight="1">
      <c r="E27" s="111" t="s">
        <v>80</v>
      </c>
    </row>
    <row r="28" spans="1:16" s="111" customFormat="1" ht="15.75" customHeight="1">
      <c r="E28" s="111" t="s">
        <v>81</v>
      </c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675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675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675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2012-02-03T09:08:14Z</cp:lastPrinted>
  <dcterms:created xsi:type="dcterms:W3CDTF">2000-06-29T05:08:18Z</dcterms:created>
  <dcterms:modified xsi:type="dcterms:W3CDTF">2012-02-06T08:17:34Z</dcterms:modified>
</cp:coreProperties>
</file>