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7" i="1"/>
  <c r="J26" i="1"/>
  <c r="J25" i="1"/>
  <c r="J24" i="1"/>
  <c r="J23" i="1"/>
  <c r="N24" i="1"/>
  <c r="P24" i="1"/>
  <c r="N25" i="1"/>
  <c r="P25" i="1"/>
  <c r="N26" i="1"/>
  <c r="P26" i="1" s="1"/>
  <c r="N27" i="1"/>
  <c r="P27" i="1" s="1"/>
  <c r="N30" i="1"/>
  <c r="P30" i="1" s="1"/>
  <c r="N31" i="1"/>
  <c r="P31" i="1" s="1"/>
  <c r="N32" i="1"/>
  <c r="P32" i="1" s="1"/>
  <c r="N33" i="1"/>
  <c r="P33" i="1" s="1"/>
  <c r="N34" i="1"/>
  <c r="P34" i="1" s="1"/>
  <c r="N23" i="1"/>
  <c r="P23" i="1" s="1"/>
  <c r="J38" i="1" l="1"/>
  <c r="J42" i="1" s="1"/>
  <c r="J44" i="1" s="1"/>
</calcChain>
</file>

<file path=xl/sharedStrings.xml><?xml version="1.0" encoding="utf-8"?>
<sst xmlns="http://schemas.openxmlformats.org/spreadsheetml/2006/main" count="122" uniqueCount="94">
  <si>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</si>
  <si>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</si>
  <si>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</si>
  <si>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</si>
  <si>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</si>
  <si>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</si>
  <si>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</si>
  <si>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</si>
  <si>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</si>
  <si>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</si>
  <si>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</si>
  <si>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</si>
  <si>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</si>
  <si>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</si>
  <si>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</si>
  <si>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</si>
  <si>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</si>
  <si>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</si>
  <si>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</si>
  <si>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</si>
  <si>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</si>
  <si>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</si>
  <si>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</si>
  <si>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</si>
  <si>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</si>
  <si>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</si>
  <si>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</si>
  <si>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</si>
  <si>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</si>
  <si>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</si>
  <si>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</si>
  <si>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</si>
  <si>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</si>
  <si>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</si>
  <si>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</si>
  <si>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</si>
  <si>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</si>
  <si>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</si>
  <si>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</si>
  <si>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</si>
  <si>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</si>
  <si>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</si>
  <si>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</si>
  <si>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</si>
  <si>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</si>
  <si>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</si>
  <si>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</si>
  <si>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</si>
  <si>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</si>
  <si>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</si>
  <si>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</si>
  <si>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</si>
  <si>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</si>
  <si>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</si>
  <si>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</si>
  <si>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</si>
  <si>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</si>
  <si>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</si>
  <si>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</si>
  <si>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</si>
  <si>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</si>
  <si>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</si>
  <si>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</si>
  <si>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</si>
  <si>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</si>
  <si>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</si>
  <si>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</si>
  <si>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</si>
  <si>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</si>
  <si>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spare parts for R-29287-41-020-2 HTS1.5B HA2 </t>
  </si>
  <si>
    <t xml:space="preserve">spare parts for R-29287-41-010-3 HLS3/4B HA2 </t>
  </si>
  <si>
    <t>Guido Lahaye</t>
  </si>
  <si>
    <t>Territory Account Manager</t>
  </si>
  <si>
    <t>Honeywell Field Products</t>
  </si>
  <si>
    <t>Hermeslaan 1H, B 1831 Diegem</t>
  </si>
  <si>
    <t>Office: +3227282407 Mobile: +32499985142 Fax: +3227282245</t>
  </si>
  <si>
    <t>guido.lahaye@honeywell.com  https://www.honeywellprocess.com</t>
  </si>
  <si>
    <t>Q2012RH034</t>
  </si>
  <si>
    <t>Gland Packing V-Teflon</t>
  </si>
  <si>
    <t>Gland Packing TK2006</t>
  </si>
  <si>
    <t xml:space="preserve">Gasket V543(TEF) </t>
  </si>
  <si>
    <t xml:space="preserve">Seat Gasket V563(TEF) </t>
  </si>
  <si>
    <t xml:space="preserve">Oil Free Service </t>
  </si>
  <si>
    <t>82509581-19200</t>
  </si>
  <si>
    <t>800000000-0000K</t>
  </si>
  <si>
    <t>82535503-10100</t>
  </si>
  <si>
    <t xml:space="preserve">82535502-10100 </t>
  </si>
  <si>
    <t>80255384-10700</t>
  </si>
  <si>
    <t xml:space="preserve">Gland Packing TK2006 </t>
  </si>
  <si>
    <t xml:space="preserve">80255384-10700 </t>
  </si>
  <si>
    <t>82535502-80100</t>
  </si>
  <si>
    <t>82535503-90100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</si>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</sst>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E59" sqref="E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0" t="s">
        <v>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71</v>
      </c>
      <c r="E7" s="17"/>
      <c r="F7" s="84"/>
      <c r="G7" s="21"/>
      <c r="H7" s="33" t="s">
        <v>1</v>
      </c>
      <c r="I7" s="17"/>
      <c r="J7" s="77">
        <v>40940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73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74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75</v>
      </c>
      <c r="E11" s="17"/>
      <c r="F11" s="83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76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08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09"/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98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90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05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112">
        <v>1</v>
      </c>
      <c r="C22" s="112"/>
      <c r="D22" s="112" t="s">
        <v>69</v>
      </c>
      <c r="E22" s="112"/>
      <c r="F22" s="112"/>
      <c r="G22" s="112"/>
      <c r="H22" s="112"/>
      <c r="I22" s="112"/>
      <c r="J22" s="112"/>
      <c r="K22" s="112"/>
      <c r="L22" s="103"/>
      <c r="N22" s="106"/>
      <c r="O22" s="107"/>
    </row>
    <row r="23" spans="1:16" s="94" customFormat="1" ht="15.75" customHeight="1">
      <c r="B23" s="112"/>
      <c r="C23" s="112"/>
      <c r="D23" s="112" t="s">
        <v>83</v>
      </c>
      <c r="E23" s="112" t="s">
        <v>78</v>
      </c>
      <c r="F23" s="112"/>
      <c r="G23" s="112">
        <v>3</v>
      </c>
      <c r="H23" s="112">
        <v>9</v>
      </c>
      <c r="I23" s="112"/>
      <c r="J23" s="112">
        <f>G23*H23</f>
        <v>27</v>
      </c>
      <c r="K23" s="113" t="s">
        <v>92</v>
      </c>
      <c r="L23" s="104">
        <v>1000</v>
      </c>
      <c r="M23" s="97">
        <v>0.45</v>
      </c>
      <c r="N23" s="95">
        <f>L23*M23/100</f>
        <v>4.5</v>
      </c>
      <c r="O23" s="96">
        <v>0.5</v>
      </c>
      <c r="P23" s="94">
        <f>N23/(1-O23)</f>
        <v>9</v>
      </c>
    </row>
    <row r="24" spans="1:16" s="94" customFormat="1" ht="15.75" customHeight="1">
      <c r="B24" s="112"/>
      <c r="C24" s="112"/>
      <c r="D24" s="112" t="s">
        <v>87</v>
      </c>
      <c r="E24" s="112" t="s">
        <v>79</v>
      </c>
      <c r="F24" s="112"/>
      <c r="G24" s="112">
        <v>5</v>
      </c>
      <c r="H24" s="112">
        <v>26.1</v>
      </c>
      <c r="I24" s="112"/>
      <c r="J24" s="112">
        <f t="shared" ref="J24:J27" si="0">G24*H24</f>
        <v>130.5</v>
      </c>
      <c r="K24" s="113" t="s">
        <v>92</v>
      </c>
      <c r="L24" s="104">
        <v>2900</v>
      </c>
      <c r="M24" s="97">
        <v>0.45</v>
      </c>
      <c r="N24" s="95">
        <f t="shared" ref="N24:N34" si="1">L24*M24/100</f>
        <v>13.05</v>
      </c>
      <c r="O24" s="96">
        <v>0.5</v>
      </c>
      <c r="P24" s="94">
        <f t="shared" ref="P24:P34" si="2">N24/(1-O24)</f>
        <v>26.1</v>
      </c>
    </row>
    <row r="25" spans="1:16" s="94" customFormat="1" ht="15.75" customHeight="1">
      <c r="B25" s="112"/>
      <c r="C25" s="112"/>
      <c r="D25" s="112" t="s">
        <v>86</v>
      </c>
      <c r="E25" s="112" t="s">
        <v>80</v>
      </c>
      <c r="F25" s="112"/>
      <c r="G25" s="112">
        <v>2</v>
      </c>
      <c r="H25" s="112">
        <v>103.5</v>
      </c>
      <c r="I25" s="112"/>
      <c r="J25" s="112">
        <f t="shared" si="0"/>
        <v>207</v>
      </c>
      <c r="K25" s="113" t="s">
        <v>92</v>
      </c>
      <c r="L25" s="104">
        <v>11500</v>
      </c>
      <c r="M25" s="97">
        <v>0.45</v>
      </c>
      <c r="N25" s="95">
        <f t="shared" si="1"/>
        <v>51.75</v>
      </c>
      <c r="O25" s="96">
        <v>0.5</v>
      </c>
      <c r="P25" s="94">
        <f t="shared" si="2"/>
        <v>103.5</v>
      </c>
    </row>
    <row r="26" spans="1:16" s="94" customFormat="1" ht="15.75" customHeight="1">
      <c r="B26" s="112"/>
      <c r="C26" s="112"/>
      <c r="D26" s="112" t="s">
        <v>85</v>
      </c>
      <c r="E26" s="112" t="s">
        <v>81</v>
      </c>
      <c r="F26" s="112"/>
      <c r="G26" s="112">
        <v>1</v>
      </c>
      <c r="H26" s="112">
        <v>56.7</v>
      </c>
      <c r="I26" s="112"/>
      <c r="J26" s="112">
        <f t="shared" si="0"/>
        <v>56.7</v>
      </c>
      <c r="K26" s="113" t="s">
        <v>92</v>
      </c>
      <c r="L26" s="104">
        <v>6300</v>
      </c>
      <c r="M26" s="97">
        <v>0.45</v>
      </c>
      <c r="N26" s="95">
        <f t="shared" si="1"/>
        <v>28.35</v>
      </c>
      <c r="O26" s="96">
        <v>0.5</v>
      </c>
      <c r="P26" s="94">
        <f t="shared" si="2"/>
        <v>56.7</v>
      </c>
    </row>
    <row r="27" spans="1:16" s="94" customFormat="1" ht="15.75" customHeight="1">
      <c r="B27" s="112"/>
      <c r="C27" s="112"/>
      <c r="D27" s="112" t="s">
        <v>84</v>
      </c>
      <c r="E27" s="112" t="s">
        <v>82</v>
      </c>
      <c r="F27" s="112"/>
      <c r="G27" s="112">
        <v>1</v>
      </c>
      <c r="H27" s="112">
        <v>63</v>
      </c>
      <c r="I27" s="112"/>
      <c r="J27" s="112">
        <f t="shared" si="0"/>
        <v>63</v>
      </c>
      <c r="K27" s="113" t="s">
        <v>92</v>
      </c>
      <c r="L27" s="104">
        <v>7000</v>
      </c>
      <c r="M27" s="97">
        <v>0.45</v>
      </c>
      <c r="N27" s="95">
        <f t="shared" si="1"/>
        <v>31.5</v>
      </c>
      <c r="O27" s="96">
        <v>0.5</v>
      </c>
      <c r="P27" s="94">
        <f t="shared" si="2"/>
        <v>63</v>
      </c>
    </row>
    <row r="28" spans="1:16" s="94" customFormat="1" ht="15.75" customHeight="1">
      <c r="B28" s="112"/>
      <c r="C28" s="112"/>
      <c r="D28" s="112"/>
      <c r="E28" s="112"/>
      <c r="F28" s="112"/>
      <c r="G28" s="112"/>
      <c r="H28" s="112"/>
      <c r="I28" s="112"/>
      <c r="J28" s="112"/>
      <c r="K28" s="113"/>
      <c r="L28" s="104"/>
      <c r="M28" s="97"/>
      <c r="N28" s="95"/>
      <c r="O28" s="96"/>
    </row>
    <row r="29" spans="1:16" s="94" customFormat="1" ht="15.75" customHeight="1">
      <c r="B29" s="112">
        <v>2</v>
      </c>
      <c r="C29" s="112"/>
      <c r="D29" s="112" t="s">
        <v>70</v>
      </c>
      <c r="E29" s="112"/>
      <c r="F29" s="112"/>
      <c r="G29" s="112"/>
      <c r="H29" s="112"/>
      <c r="I29" s="112"/>
      <c r="J29" s="112"/>
      <c r="K29" s="113"/>
      <c r="L29" s="104"/>
      <c r="M29" s="97"/>
      <c r="N29" s="95"/>
      <c r="O29" s="96"/>
    </row>
    <row r="30" spans="1:16" s="94" customFormat="1" ht="15.75" customHeight="1">
      <c r="B30" s="112"/>
      <c r="C30" s="112"/>
      <c r="D30" s="112" t="s">
        <v>83</v>
      </c>
      <c r="E30" s="112" t="s">
        <v>78</v>
      </c>
      <c r="F30" s="112"/>
      <c r="G30" s="112">
        <v>3</v>
      </c>
      <c r="H30" s="112">
        <v>9</v>
      </c>
      <c r="I30" s="112"/>
      <c r="J30" s="112">
        <f t="shared" ref="J30:J34" si="3">G30*H30</f>
        <v>27</v>
      </c>
      <c r="K30" s="113" t="s">
        <v>92</v>
      </c>
      <c r="L30" s="104">
        <v>1000</v>
      </c>
      <c r="M30" s="97">
        <v>0.45</v>
      </c>
      <c r="N30" s="95">
        <f t="shared" si="1"/>
        <v>4.5</v>
      </c>
      <c r="O30" s="96">
        <v>0.5</v>
      </c>
      <c r="P30" s="94">
        <f t="shared" si="2"/>
        <v>9</v>
      </c>
    </row>
    <row r="31" spans="1:16" s="94" customFormat="1" ht="15.75" customHeight="1">
      <c r="B31" s="112"/>
      <c r="C31" s="112"/>
      <c r="D31" s="112" t="s">
        <v>89</v>
      </c>
      <c r="E31" s="112" t="s">
        <v>88</v>
      </c>
      <c r="F31" s="112"/>
      <c r="G31" s="112">
        <v>5</v>
      </c>
      <c r="H31" s="112">
        <v>26.1</v>
      </c>
      <c r="I31" s="112"/>
      <c r="J31" s="112">
        <f t="shared" si="3"/>
        <v>130.5</v>
      </c>
      <c r="K31" s="113" t="s">
        <v>92</v>
      </c>
      <c r="L31" s="104">
        <v>2900</v>
      </c>
      <c r="M31" s="97">
        <v>0.45</v>
      </c>
      <c r="N31" s="95">
        <f t="shared" si="1"/>
        <v>13.05</v>
      </c>
      <c r="O31" s="96">
        <v>0.5</v>
      </c>
      <c r="P31" s="94">
        <f t="shared" si="2"/>
        <v>26.1</v>
      </c>
    </row>
    <row r="32" spans="1:16" s="94" customFormat="1" ht="15.75" customHeight="1">
      <c r="B32" s="112"/>
      <c r="C32" s="112"/>
      <c r="D32" s="112" t="s">
        <v>90</v>
      </c>
      <c r="E32" s="112" t="s">
        <v>80</v>
      </c>
      <c r="F32" s="112"/>
      <c r="G32" s="112">
        <v>2</v>
      </c>
      <c r="H32" s="112">
        <v>103.5</v>
      </c>
      <c r="I32" s="112"/>
      <c r="J32" s="112">
        <f t="shared" si="3"/>
        <v>207</v>
      </c>
      <c r="K32" s="113" t="s">
        <v>92</v>
      </c>
      <c r="L32" s="104">
        <v>11500</v>
      </c>
      <c r="M32" s="97">
        <v>0.45</v>
      </c>
      <c r="N32" s="95">
        <f t="shared" si="1"/>
        <v>51.75</v>
      </c>
      <c r="O32" s="96">
        <v>0.5</v>
      </c>
      <c r="P32" s="94">
        <f t="shared" si="2"/>
        <v>103.5</v>
      </c>
    </row>
    <row r="33" spans="1:230" s="94" customFormat="1" ht="15.75" customHeight="1">
      <c r="B33" s="112"/>
      <c r="C33" s="112"/>
      <c r="D33" s="112" t="s">
        <v>91</v>
      </c>
      <c r="E33" s="112" t="s">
        <v>81</v>
      </c>
      <c r="F33" s="112"/>
      <c r="G33" s="112">
        <v>1</v>
      </c>
      <c r="H33" s="112">
        <v>52.2</v>
      </c>
      <c r="I33" s="112"/>
      <c r="J33" s="112">
        <f t="shared" si="3"/>
        <v>52.2</v>
      </c>
      <c r="K33" s="113" t="s">
        <v>92</v>
      </c>
      <c r="L33" s="104">
        <v>5800</v>
      </c>
      <c r="M33" s="97">
        <v>0.45</v>
      </c>
      <c r="N33" s="95">
        <f t="shared" si="1"/>
        <v>26.1</v>
      </c>
      <c r="O33" s="96">
        <v>0.5</v>
      </c>
      <c r="P33" s="94">
        <f t="shared" si="2"/>
        <v>52.2</v>
      </c>
    </row>
    <row r="34" spans="1:230" s="94" customFormat="1" ht="15.75" customHeight="1">
      <c r="B34" s="112"/>
      <c r="C34" s="112"/>
      <c r="D34" s="112" t="s">
        <v>84</v>
      </c>
      <c r="E34" s="112" t="s">
        <v>82</v>
      </c>
      <c r="F34" s="112"/>
      <c r="G34" s="112">
        <v>1</v>
      </c>
      <c r="H34" s="112">
        <v>63</v>
      </c>
      <c r="I34" s="112"/>
      <c r="J34" s="112">
        <f t="shared" si="3"/>
        <v>63</v>
      </c>
      <c r="K34" s="113" t="s">
        <v>92</v>
      </c>
      <c r="L34" s="104">
        <v>7000</v>
      </c>
      <c r="M34" s="97">
        <v>0.45</v>
      </c>
      <c r="N34" s="95">
        <f t="shared" si="1"/>
        <v>31.5</v>
      </c>
      <c r="O34" s="96">
        <v>0.5</v>
      </c>
      <c r="P34" s="94">
        <f t="shared" si="2"/>
        <v>63</v>
      </c>
    </row>
    <row r="35" spans="1:230" s="94" customFormat="1" ht="15.75" customHeight="1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04"/>
      <c r="M35" s="97"/>
      <c r="N35" s="95"/>
      <c r="O35" s="96"/>
    </row>
    <row r="36" spans="1:230" s="94" customFormat="1" ht="15.75" customHeight="1">
      <c r="B36" s="99"/>
      <c r="C36" s="99"/>
      <c r="D36" s="101"/>
      <c r="E36" s="100"/>
      <c r="H36" s="102"/>
      <c r="I36" s="93"/>
      <c r="J36" s="93"/>
      <c r="K36" s="93"/>
    </row>
    <row r="37" spans="1:230" ht="15.75" customHeight="1" thickBot="1">
      <c r="A37" s="17"/>
      <c r="B37" s="61"/>
      <c r="C37" s="62"/>
      <c r="D37" s="63"/>
      <c r="E37" s="64"/>
      <c r="F37" s="65"/>
      <c r="G37" s="92"/>
      <c r="H37" s="66"/>
      <c r="I37" s="67"/>
      <c r="J37" s="67"/>
      <c r="K37" s="79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963.90000000000009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963.90000000000009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963.90000000000009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6" t="s">
        <v>60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6" t="s">
        <v>61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6" t="s">
        <v>62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53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54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89" t="s">
        <v>93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58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2012-02-01T08:47:46Z</dcterms:modified>
</cp:coreProperties>
</file>