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P22" i="1" s="1"/>
  <c r="J22" i="1" l="1"/>
  <c r="J36" i="1" s="1"/>
  <c r="J40" i="1" s="1"/>
  <c r="J42" i="1" s="1"/>
</calcChain>
</file>

<file path=xl/sharedStrings.xml><?xml version="1.0" encoding="utf-8"?>
<sst xmlns="http://schemas.openxmlformats.org/spreadsheetml/2006/main" count="107" uniqueCount="94">
  <si>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</si>
  <si>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</si>
  <si>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</si>
  <si>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</si>
  <si>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</si>
  <si>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</si>
  <si>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</si>
  <si>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</si>
  <si>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</si>
  <si>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</si>
  <si>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</si>
  <si>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</si>
  <si>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</si>
  <si>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</si>
  <si>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</si>
  <si>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</si>
  <si>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</si>
  <si>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</si>
  <si>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</si>
  <si>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</si>
  <si>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</si>
  <si>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</si>
  <si>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</si>
  <si>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</si>
  <si>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</si>
  <si>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</si>
  <si>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</si>
  <si>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</si>
  <si>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</si>
  <si>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</si>
  <si>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</si>
  <si>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</si>
  <si>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</si>
  <si>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</si>
  <si>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</si>
  <si>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</si>
  <si>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</si>
  <si>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</si>
  <si>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</si>
  <si>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</si>
  <si>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</si>
  <si>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</si>
  <si>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</si>
  <si>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</si>
  <si>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</si>
  <si>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</si>
  <si>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</si>
  <si>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</si>
  <si>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</si>
  <si>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</si>
  <si>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</si>
  <si>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</si>
  <si>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</si>
  <si>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</si>
  <si>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</si>
  <si>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</si>
  <si>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</si>
  <si>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</si>
  <si>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</si>
  <si>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</si>
  <si>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</si>
  <si>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</si>
  <si>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</si>
  <si>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</si>
  <si>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</si>
  <si>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</si>
  <si>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</si>
  <si>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</si>
  <si>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</si>
  <si>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</si>
  <si>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GTX Flange Transmitter</t>
  </si>
  <si>
    <t>Range: to be defined at order level</t>
  </si>
  <si>
    <t>Process connection (reference) : 1/2NPT</t>
  </si>
  <si>
    <t>Flange: ANSI 150</t>
  </si>
  <si>
    <t>Flange size: 3" flush</t>
  </si>
  <si>
    <t>Electrical connection: 1/2 NPT</t>
  </si>
  <si>
    <t>with indicator</t>
  </si>
  <si>
    <t>Custom calibration</t>
  </si>
  <si>
    <t>8</t>
  </si>
  <si>
    <t xml:space="preserve">PRIME TRADING                                               </t>
  </si>
  <si>
    <t>Prime Trading and Industrial Services GmbH</t>
  </si>
  <si>
    <t>Jungfernstieg 34   20354 Hamburg   Germany</t>
  </si>
  <si>
    <t>Dir        +49 40 37 49 87 18</t>
  </si>
  <si>
    <t>Tel        +49 40 37 49 87 - 0</t>
  </si>
  <si>
    <t>Fax       +49 40 37 49 87 87</t>
  </si>
  <si>
    <t xml:space="preserve">alexander@primetrading.de </t>
  </si>
  <si>
    <t xml:space="preserve">info@primetrading.de     www.primetrading.de   </t>
  </si>
  <si>
    <t>Q2012RH024</t>
  </si>
  <si>
    <t>GTX35F-BAAADBA1FAEA-AF2AXBX-R1</t>
  </si>
  <si>
    <t>Hart protocol</t>
  </si>
  <si>
    <t>Vertical piping bottom</t>
  </si>
  <si>
    <t>Flange material: SS316</t>
  </si>
  <si>
    <t>FM intrinsically safe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</si>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</sst>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exander@primetrading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5"/>
  <sheetViews>
    <sheetView tabSelected="1" zoomScaleNormal="100" workbookViewId="0">
      <selection activeCell="D28" sqref="D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8.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 t="s">
        <v>93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79</v>
      </c>
      <c r="E7" s="17"/>
      <c r="F7" s="85"/>
      <c r="G7" s="21"/>
      <c r="H7" s="33" t="s">
        <v>1</v>
      </c>
      <c r="I7" s="17"/>
      <c r="J7" s="77">
        <v>41148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80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 t="s">
        <v>81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82</v>
      </c>
      <c r="E11" s="17"/>
      <c r="F11" s="84"/>
      <c r="G11" s="17"/>
      <c r="H11" s="20" t="s">
        <v>17</v>
      </c>
      <c r="I11" s="20"/>
      <c r="J11" s="34" t="s">
        <v>87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83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84</v>
      </c>
      <c r="E13" s="17"/>
      <c r="F13" s="84"/>
      <c r="G13" s="17"/>
      <c r="H13" s="20" t="s">
        <v>50</v>
      </c>
      <c r="I13" s="21"/>
      <c r="J13" s="82" t="s">
        <v>46</v>
      </c>
      <c r="K13" s="21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85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5" t="s">
        <v>86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14"/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15" t="s">
        <v>88</v>
      </c>
      <c r="E22" s="103" t="s">
        <v>70</v>
      </c>
      <c r="G22" s="109">
        <v>4</v>
      </c>
      <c r="H22" s="106">
        <v>1208</v>
      </c>
      <c r="I22" s="50"/>
      <c r="J22" s="50">
        <f>G22*H22</f>
        <v>4832</v>
      </c>
      <c r="K22" s="79" t="s">
        <v>78</v>
      </c>
      <c r="L22" s="107">
        <f>349+5+3+51+8+20+5</f>
        <v>441</v>
      </c>
      <c r="M22" s="17">
        <v>0.13700000000000001</v>
      </c>
      <c r="N22" s="112">
        <f>L22*1000*M22/100</f>
        <v>604.17000000000007</v>
      </c>
      <c r="O22" s="113">
        <v>0.5</v>
      </c>
      <c r="P22" s="17">
        <f>N22/(1-O22)</f>
        <v>1208.3400000000001</v>
      </c>
    </row>
    <row r="23" spans="1:16" s="95" customFormat="1" ht="15.75" customHeight="1">
      <c r="B23" s="102"/>
      <c r="C23" s="99"/>
      <c r="E23" s="103" t="s">
        <v>89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102"/>
      <c r="C24" s="99"/>
      <c r="D24" s="104"/>
      <c r="E24" s="103" t="s">
        <v>71</v>
      </c>
      <c r="G24" s="110"/>
      <c r="H24" s="106"/>
      <c r="I24" s="94"/>
      <c r="J24" s="50"/>
      <c r="K24" s="79"/>
      <c r="L24" s="108"/>
      <c r="M24" s="98"/>
      <c r="N24" s="96"/>
      <c r="O24" s="97"/>
    </row>
    <row r="25" spans="1:16" s="95" customFormat="1" ht="15.75" customHeight="1">
      <c r="B25" s="99"/>
      <c r="C25" s="99"/>
      <c r="D25" s="104"/>
      <c r="E25" s="103" t="s">
        <v>72</v>
      </c>
      <c r="G25" s="110"/>
      <c r="H25" s="106"/>
      <c r="I25" s="94"/>
      <c r="J25" s="50"/>
      <c r="K25" s="79"/>
      <c r="L25" s="108"/>
      <c r="M25" s="17"/>
      <c r="N25" s="112"/>
      <c r="O25" s="113"/>
      <c r="P25" s="17"/>
    </row>
    <row r="26" spans="1:16" s="95" customFormat="1" ht="15.75" customHeight="1">
      <c r="B26" s="99"/>
      <c r="C26" s="99"/>
      <c r="D26" s="104"/>
      <c r="E26" s="103" t="s">
        <v>90</v>
      </c>
      <c r="G26" s="110"/>
      <c r="H26" s="106"/>
      <c r="I26" s="94"/>
      <c r="J26" s="50"/>
      <c r="K26" s="79"/>
      <c r="L26" s="108"/>
      <c r="M26" s="98"/>
      <c r="N26" s="96"/>
      <c r="O26" s="97"/>
    </row>
    <row r="27" spans="1:16" s="95" customFormat="1" ht="15.75" customHeight="1">
      <c r="B27" s="99"/>
      <c r="C27" s="99"/>
      <c r="D27" s="104"/>
      <c r="E27" s="103" t="s">
        <v>73</v>
      </c>
      <c r="G27" s="110"/>
      <c r="H27" s="106"/>
      <c r="I27" s="94"/>
      <c r="J27" s="50"/>
      <c r="K27" s="79"/>
      <c r="L27" s="108"/>
      <c r="M27" s="17"/>
      <c r="N27" s="112"/>
      <c r="O27" s="113"/>
      <c r="P27" s="17"/>
    </row>
    <row r="28" spans="1:16" s="95" customFormat="1" ht="15.75" customHeight="1">
      <c r="B28" s="99"/>
      <c r="C28" s="99"/>
      <c r="D28" s="104"/>
      <c r="E28" s="103" t="s">
        <v>74</v>
      </c>
      <c r="H28" s="106"/>
      <c r="I28" s="94"/>
      <c r="J28" s="50"/>
      <c r="K28" s="79"/>
      <c r="M28" s="98"/>
      <c r="N28" s="96"/>
      <c r="O28" s="97"/>
    </row>
    <row r="29" spans="1:16" s="95" customFormat="1" ht="15.75" customHeight="1">
      <c r="B29" s="99"/>
      <c r="C29" s="99"/>
      <c r="D29" s="104"/>
      <c r="E29" s="103" t="s">
        <v>91</v>
      </c>
      <c r="H29" s="106"/>
      <c r="I29" s="94"/>
      <c r="J29" s="94"/>
      <c r="K29" s="94"/>
    </row>
    <row r="30" spans="1:16" s="95" customFormat="1" ht="15.75" customHeight="1">
      <c r="B30" s="99"/>
      <c r="C30" s="99"/>
      <c r="D30" s="104"/>
      <c r="E30" s="103" t="s">
        <v>75</v>
      </c>
      <c r="H30" s="106"/>
      <c r="I30" s="94"/>
      <c r="J30" s="94"/>
      <c r="K30" s="94"/>
    </row>
    <row r="31" spans="1:16" s="95" customFormat="1" ht="15.75" customHeight="1">
      <c r="B31" s="99"/>
      <c r="C31" s="99"/>
      <c r="D31" s="104"/>
      <c r="E31" s="103" t="s">
        <v>92</v>
      </c>
      <c r="H31" s="106"/>
      <c r="I31" s="94"/>
      <c r="J31" s="94"/>
      <c r="K31" s="94"/>
    </row>
    <row r="32" spans="1:16" s="95" customFormat="1" ht="15.75" customHeight="1">
      <c r="B32" s="99"/>
      <c r="C32" s="99"/>
      <c r="D32" s="104"/>
      <c r="E32" s="103" t="s">
        <v>76</v>
      </c>
      <c r="H32" s="106"/>
      <c r="I32" s="94"/>
      <c r="J32" s="94"/>
      <c r="K32" s="94"/>
    </row>
    <row r="33" spans="1:230" s="95" customFormat="1" ht="15.75" customHeight="1">
      <c r="B33" s="99"/>
      <c r="C33" s="99"/>
      <c r="D33" s="104"/>
      <c r="E33" s="103" t="s">
        <v>77</v>
      </c>
      <c r="H33" s="106"/>
      <c r="I33" s="94"/>
      <c r="J33" s="94"/>
      <c r="K33" s="94"/>
    </row>
    <row r="34" spans="1:230" s="95" customFormat="1" ht="15.75" customHeight="1">
      <c r="B34" s="99"/>
      <c r="C34" s="99"/>
      <c r="D34" s="104"/>
      <c r="H34" s="106"/>
      <c r="I34" s="94"/>
      <c r="J34" s="94"/>
      <c r="K34" s="94"/>
    </row>
    <row r="35" spans="1:230" ht="15.75" customHeight="1" thickBot="1">
      <c r="A35" s="17"/>
      <c r="B35" s="61"/>
      <c r="C35" s="62"/>
      <c r="D35" s="63"/>
      <c r="E35" s="64"/>
      <c r="F35" s="65"/>
      <c r="G35" s="93"/>
      <c r="H35" s="66"/>
      <c r="I35" s="67"/>
      <c r="J35" s="67"/>
      <c r="K35" s="80"/>
    </row>
    <row r="36" spans="1:230" ht="15.75" customHeight="1">
      <c r="A36" s="17"/>
      <c r="B36" s="11"/>
      <c r="C36" s="11"/>
      <c r="D36" s="12"/>
      <c r="E36" s="21"/>
      <c r="F36" s="11"/>
      <c r="G36" s="33" t="s">
        <v>26</v>
      </c>
      <c r="H36" s="51" t="s">
        <v>4</v>
      </c>
      <c r="I36" s="50"/>
      <c r="J36" s="50">
        <f>SUM(J21:J35)</f>
        <v>4832</v>
      </c>
      <c r="K36" s="60"/>
    </row>
    <row r="37" spans="1:230" ht="15.75" customHeight="1">
      <c r="A37" s="17"/>
      <c r="B37" s="11"/>
      <c r="C37" s="11"/>
      <c r="D37" s="12"/>
      <c r="E37" s="44"/>
      <c r="F37" s="42"/>
      <c r="G37" s="43" t="s">
        <v>19</v>
      </c>
      <c r="H37" s="52" t="s">
        <v>4</v>
      </c>
      <c r="I37" s="53"/>
      <c r="J37" s="53">
        <v>150</v>
      </c>
      <c r="K37" s="58"/>
    </row>
    <row r="38" spans="1:230" ht="15.75" customHeight="1">
      <c r="A38" s="17"/>
      <c r="B38" s="11"/>
      <c r="C38" s="11"/>
      <c r="D38" s="12"/>
      <c r="E38" s="45"/>
      <c r="F38" s="46"/>
      <c r="G38" s="57" t="s">
        <v>2</v>
      </c>
      <c r="H38" s="54" t="s">
        <v>4</v>
      </c>
      <c r="I38" s="55"/>
      <c r="J38" s="55">
        <v>0</v>
      </c>
      <c r="K38" s="59"/>
    </row>
    <row r="39" spans="1:230" ht="15.75" customHeight="1" thickBot="1">
      <c r="A39" s="17"/>
      <c r="B39" s="62"/>
      <c r="C39" s="62"/>
      <c r="D39" s="61"/>
      <c r="E39" s="70"/>
      <c r="F39" s="71"/>
      <c r="G39" s="72" t="s">
        <v>20</v>
      </c>
      <c r="H39" s="73" t="s">
        <v>4</v>
      </c>
      <c r="I39" s="74"/>
      <c r="J39" s="74"/>
      <c r="K39" s="75"/>
    </row>
    <row r="40" spans="1:230" ht="15.75" customHeight="1">
      <c r="A40" s="17"/>
      <c r="B40" s="11"/>
      <c r="C40" s="11"/>
      <c r="D40" s="12"/>
      <c r="E40" s="21"/>
      <c r="F40" s="11"/>
      <c r="G40" s="31" t="s">
        <v>33</v>
      </c>
      <c r="H40" s="51" t="s">
        <v>4</v>
      </c>
      <c r="I40" s="50"/>
      <c r="J40" s="50">
        <f>IF(J36&lt;150, 150, J36)</f>
        <v>4832</v>
      </c>
      <c r="K40" s="60"/>
    </row>
    <row r="41" spans="1:230" ht="15.75" customHeight="1" thickBot="1">
      <c r="A41" s="17"/>
      <c r="B41" s="62"/>
      <c r="C41" s="62"/>
      <c r="D41" s="61"/>
      <c r="E41" s="64"/>
      <c r="F41" s="62"/>
      <c r="G41" s="68" t="s">
        <v>32</v>
      </c>
      <c r="H41" s="66" t="s">
        <v>4</v>
      </c>
      <c r="I41" s="67"/>
      <c r="J41" s="67"/>
      <c r="K41" s="69"/>
    </row>
    <row r="42" spans="1:230" ht="15.75" customHeight="1">
      <c r="A42" s="17"/>
      <c r="B42" s="11"/>
      <c r="C42" s="11"/>
      <c r="D42" s="12"/>
      <c r="E42" s="17"/>
      <c r="F42" s="11"/>
      <c r="G42" s="56" t="s">
        <v>26</v>
      </c>
      <c r="H42" s="51" t="s">
        <v>4</v>
      </c>
      <c r="I42" s="50"/>
      <c r="J42" s="51">
        <f>SUM(J40:J41)</f>
        <v>4832</v>
      </c>
      <c r="K42" s="60"/>
    </row>
    <row r="43" spans="1:230" ht="15.75" customHeight="1">
      <c r="A43" s="17"/>
      <c r="B43" s="11"/>
      <c r="C43" s="11"/>
      <c r="D43" s="12"/>
      <c r="E43" s="17"/>
      <c r="F43" s="11"/>
      <c r="G43" s="56"/>
      <c r="H43" s="51"/>
      <c r="I43" s="50"/>
      <c r="J43" s="51"/>
      <c r="K43" s="60"/>
    </row>
    <row r="44" spans="1:230" s="17" customFormat="1" ht="15.75" customHeight="1">
      <c r="B44" s="27" t="s">
        <v>42</v>
      </c>
      <c r="C44" s="11"/>
      <c r="D44" s="12"/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7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44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31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64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62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63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C53" s="11"/>
      <c r="D53" s="76" t="s">
        <v>34</v>
      </c>
      <c r="E53" s="11"/>
      <c r="F53" s="11"/>
      <c r="G53" s="13"/>
      <c r="H53" s="14"/>
      <c r="I53" s="11"/>
      <c r="J53" s="78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 t="s">
        <v>35</v>
      </c>
      <c r="E54" s="18" t="s">
        <v>54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/>
      <c r="E55" s="18" t="s">
        <v>55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36</v>
      </c>
      <c r="E56" s="90" t="s">
        <v>53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37</v>
      </c>
      <c r="E57" s="17" t="s">
        <v>5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38</v>
      </c>
      <c r="E58" s="22" t="s">
        <v>21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39</v>
      </c>
      <c r="E59" s="23" t="s">
        <v>48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40</v>
      </c>
      <c r="E60" s="17" t="s">
        <v>49</v>
      </c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 t="s">
        <v>41</v>
      </c>
      <c r="E61" s="11" t="s">
        <v>22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43</v>
      </c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8"/>
      <c r="C66" s="8"/>
      <c r="D66" s="11"/>
      <c r="E66" s="11"/>
      <c r="F66" s="11"/>
      <c r="G66" s="24"/>
      <c r="H66" s="11"/>
      <c r="I66" s="11"/>
      <c r="J66" s="24"/>
      <c r="K66" s="25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59</v>
      </c>
      <c r="C67" s="11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58</v>
      </c>
      <c r="C68" s="8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alexander@primetrading.de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2012-08-27T08:50:38Z</dcterms:modified>
</cp:coreProperties>
</file>