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QUOTE!$A$1:$J$59</definedName>
  </definedNames>
  <calcPr calcId="145621"/>
</workbook>
</file>

<file path=xl/calcChain.xml><?xml version="1.0" encoding="utf-8"?>
<calcChain xmlns="http://schemas.openxmlformats.org/spreadsheetml/2006/main">
  <c r="J24" i="1" l="1"/>
  <c r="L24" i="1"/>
  <c r="N24" i="1" s="1"/>
  <c r="P24" i="1" s="1"/>
  <c r="N22" i="1"/>
  <c r="L22" i="1"/>
  <c r="J22" i="1"/>
  <c r="J26" i="1" s="1"/>
  <c r="J30" i="1" s="1"/>
  <c r="J32" i="1" s="1"/>
  <c r="P22" i="1" l="1"/>
</calcChain>
</file>

<file path=xl/sharedStrings.xml><?xml version="1.0" encoding="utf-8"?>
<sst xmlns="http://schemas.openxmlformats.org/spreadsheetml/2006/main" count="100" uniqueCount="84">
  <si>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</si>
  <si>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</si>
  <si>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</si>
  <si>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</si>
  <si>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</si>
  <si>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</si>
  <si>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</si>
  <si>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</si>
  <si>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</si>
  <si>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</si>
  <si>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</si>
  <si>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</si>
  <si>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</si>
  <si>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U/PRICE</t>
  </si>
  <si>
    <t>To :</t>
  </si>
  <si>
    <t>Your reference No. :</t>
  </si>
  <si>
    <t>Our Quotation No. :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</si>
  <si>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</si>
  <si>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</si>
  <si>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</si>
  <si>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</si>
  <si>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</si>
  <si>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</si>
  <si>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</si>
  <si>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</si>
  <si>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</si>
  <si>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</si>
  <si>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</si>
  <si>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</si>
  <si>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</si>
  <si>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</si>
  <si>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</si>
  <si>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</si>
  <si>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</si>
  <si>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</si>
  <si>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</si>
  <si>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</si>
  <si>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</si>
  <si>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</si>
  <si>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</si>
  <si>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</si>
  <si>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</si>
  <si>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</si>
  <si>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</si>
  <si>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</si>
  <si>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</si>
  <si>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</si>
  <si>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</si>
  <si>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</si>
  <si>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</si>
  <si>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</si>
  <si>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</si>
  <si>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</si>
  <si>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</si>
  <si>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</si>
  <si>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</si>
  <si>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</si>
  <si>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</si>
  <si>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</si>
  <si>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</si>
  <si>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</si>
  <si>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</si>
  <si>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</si>
  <si>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</si>
  <si>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</si>
  <si>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</si>
  <si>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</si>
  <si>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Lead time:</t>
  </si>
  <si>
    <t>8 weeks (Ex-factory)</t>
  </si>
  <si>
    <t>30 days from invoice date</t>
  </si>
  <si>
    <t>Smart valve positioner</t>
  </si>
  <si>
    <t>Svyatoslav Siverin</t>
  </si>
  <si>
    <t>Territory Account Manager</t>
  </si>
  <si>
    <t>Honeywell Field Solutions</t>
  </si>
  <si>
    <t>IP “Honeywell Ukraine”</t>
  </si>
  <si>
    <t>“IRVA” Office Centre</t>
  </si>
  <si>
    <t>10/14, Radyshcheva str., block “A”</t>
  </si>
  <si>
    <t>Kyiv, 03680, Ukraine</t>
  </si>
  <si>
    <t>tel: +380-44-351-15-50</t>
  </si>
  <si>
    <t>fax: +380-44-351-15-51</t>
  </si>
  <si>
    <t>e-mail: svyatoslav.siverin@honeywell.com</t>
  </si>
  <si>
    <t>Q2012RH013</t>
  </si>
  <si>
    <t>AVP302-FSD2D-XDYS-X</t>
  </si>
  <si>
    <t>AVP302-FSR2D-XDYS-X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</si>
</sst>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5" formatCode="&quot;$&quot;#,##0.00_);[Red]\(&quot;$&quot;#,##0.00\)"/>
    <numFmt numFmtId="199" formatCode="dd\.mm\.yy"/>
    <numFmt numFmtId="200" formatCode="####\ \ \ \ "/>
    <numFmt numFmtId="201" formatCode="0_);[Red]\(0\)"/>
    <numFmt numFmtId="204" formatCode="mmm\ dd\,\ yyyy"/>
    <numFmt numFmtId="206" formatCode="#,##0.00;[Red]#,##0.00"/>
    <numFmt numFmtId="211" formatCode="[$€]#,##0.00_);[Red]\([$€]#,##0.00\)"/>
    <numFmt numFmtId="212" formatCode="[$€]#,##0.0_);[Red]\([$€]#,##0.0\)"/>
    <numFmt numFmtId="216" formatCode="_-* #,##0.00\ [$€-40C]_-;\-* #,##0.00\ [$€-40C]_-;_-* &quot;-&quot;??\ [$€-40C]_-;_-@_-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211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175" fontId="1" fillId="0" borderId="0" applyFont="0" applyFill="0" applyBorder="0" applyAlignment="0" applyProtection="0"/>
  </cellStyleXfs>
  <cellXfs count="10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201" fontId="9" fillId="0" borderId="0" xfId="3" applyNumberFormat="1" applyFont="1" applyBorder="1" applyAlignment="1" applyProtection="1">
      <alignment horizontal="right" vertical="center"/>
      <protection locked="0"/>
    </xf>
    <xf numFmtId="201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201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99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204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206" fontId="9" fillId="0" borderId="1" xfId="0" applyNumberFormat="1" applyFont="1" applyBorder="1" applyAlignment="1">
      <alignment horizontal="right" vertical="center"/>
    </xf>
    <xf numFmtId="206" fontId="9" fillId="0" borderId="1" xfId="0" applyNumberFormat="1" applyFont="1" applyBorder="1" applyAlignment="1" applyProtection="1">
      <alignment horizontal="right" vertical="center"/>
      <protection locked="0"/>
    </xf>
    <xf numFmtId="206" fontId="9" fillId="0" borderId="0" xfId="0" applyNumberFormat="1" applyFont="1" applyBorder="1" applyAlignment="1">
      <alignment horizontal="right" vertical="center"/>
    </xf>
    <xf numFmtId="206" fontId="9" fillId="0" borderId="0" xfId="0" applyNumberFormat="1" applyFont="1" applyBorder="1" applyAlignment="1" applyProtection="1">
      <alignment horizontal="right" vertical="center"/>
      <protection locked="0"/>
    </xf>
    <xf numFmtId="206" fontId="9" fillId="0" borderId="0" xfId="3" applyNumberFormat="1" applyFont="1" applyBorder="1" applyAlignment="1" applyProtection="1">
      <alignment horizontal="right" vertical="center"/>
      <protection locked="0"/>
    </xf>
    <xf numFmtId="206" fontId="9" fillId="0" borderId="2" xfId="3" applyNumberFormat="1" applyFont="1" applyBorder="1" applyAlignment="1" applyProtection="1">
      <alignment horizontal="right" vertical="center"/>
      <protection locked="0"/>
    </xf>
    <xf numFmtId="206" fontId="9" fillId="0" borderId="2" xfId="0" applyNumberFormat="1" applyFont="1" applyBorder="1" applyAlignment="1" applyProtection="1">
      <alignment horizontal="right" vertical="center"/>
      <protection locked="0"/>
    </xf>
    <xf numFmtId="206" fontId="9" fillId="0" borderId="3" xfId="3" applyNumberFormat="1" applyFont="1" applyBorder="1" applyAlignment="1" applyProtection="1">
      <alignment horizontal="right" vertical="center"/>
      <protection locked="0"/>
    </xf>
    <xf numFmtId="206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200" fontId="9" fillId="0" borderId="4" xfId="0" applyNumberFormat="1" applyFont="1" applyBorder="1" applyAlignment="1" applyProtection="1">
      <alignment horizontal="right" vertical="center"/>
      <protection locked="0"/>
    </xf>
    <xf numFmtId="206" fontId="9" fillId="0" borderId="4" xfId="3" applyNumberFormat="1" applyFont="1" applyBorder="1" applyAlignment="1" applyProtection="1">
      <alignment horizontal="right" vertical="center"/>
      <protection locked="0"/>
    </xf>
    <xf numFmtId="206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206" fontId="9" fillId="0" borderId="5" xfId="3" applyNumberFormat="1" applyFont="1" applyBorder="1" applyAlignment="1" applyProtection="1">
      <alignment horizontal="right" vertical="center"/>
      <protection locked="0"/>
    </xf>
    <xf numFmtId="206" fontId="9" fillId="0" borderId="5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38" fontId="9" fillId="0" borderId="0" xfId="3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15" fontId="9" fillId="0" borderId="0" xfId="0" applyNumberFormat="1" applyFont="1" applyAlignment="1">
      <alignment horizontal="center" vertical="center"/>
    </xf>
    <xf numFmtId="206" fontId="9" fillId="0" borderId="1" xfId="0" applyNumberFormat="1" applyFont="1" applyBorder="1" applyAlignment="1" applyProtection="1">
      <alignment horizontal="center" vertical="center"/>
      <protection locked="0"/>
    </xf>
    <xf numFmtId="206" fontId="9" fillId="0" borderId="0" xfId="0" applyNumberFormat="1" applyFont="1" applyBorder="1" applyAlignment="1" applyProtection="1">
      <alignment horizontal="center" vertical="center"/>
      <protection locked="0"/>
    </xf>
    <xf numFmtId="206" fontId="9" fillId="0" borderId="4" xfId="0" applyNumberFormat="1" applyFont="1" applyBorder="1" applyAlignment="1" applyProtection="1">
      <alignment horizontal="center" vertical="center"/>
      <protection locked="0"/>
    </xf>
    <xf numFmtId="206" fontId="9" fillId="0" borderId="5" xfId="0" applyNumberFormat="1" applyFont="1" applyBorder="1" applyAlignment="1" applyProtection="1">
      <alignment horizontal="center" vertical="center"/>
      <protection locked="0"/>
    </xf>
    <xf numFmtId="212" fontId="9" fillId="0" borderId="0" xfId="1" applyNumberFormat="1" applyFont="1" applyAlignment="1">
      <alignment horizontal="center" vertical="center"/>
    </xf>
    <xf numFmtId="9" fontId="9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4" fillId="0" borderId="0" xfId="2" applyFont="1" applyAlignment="1" applyProtection="1">
      <alignment vertical="center"/>
    </xf>
    <xf numFmtId="1" fontId="9" fillId="0" borderId="0" xfId="0" applyNumberFormat="1" applyFont="1" applyBorder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216" fontId="9" fillId="0" borderId="0" xfId="3" applyNumberFormat="1" applyFont="1" applyBorder="1" applyAlignment="1" applyProtection="1">
      <alignment horizontal="right" vertical="center"/>
      <protection locked="0"/>
    </xf>
    <xf numFmtId="216" fontId="9" fillId="0" borderId="0" xfId="3" applyNumberFormat="1" applyFont="1" applyBorder="1" applyAlignment="1" applyProtection="1">
      <alignment horizontal="center" vertical="center"/>
      <protection locked="0"/>
    </xf>
    <xf numFmtId="216" fontId="9" fillId="0" borderId="0" xfId="0" applyNumberFormat="1" applyFont="1" applyBorder="1" applyAlignment="1" applyProtection="1">
      <alignment horizontal="right" vertical="center"/>
      <protection locked="0"/>
    </xf>
    <xf numFmtId="216" fontId="9" fillId="0" borderId="0" xfId="4" applyNumberFormat="1" applyFont="1" applyBorder="1" applyAlignment="1" applyProtection="1">
      <alignment horizontal="center" vertical="center"/>
      <protection locked="0"/>
    </xf>
    <xf numFmtId="216" fontId="9" fillId="0" borderId="0" xfId="0" applyNumberFormat="1" applyFont="1" applyBorder="1" applyAlignment="1" applyProtection="1">
      <alignment horizontal="center" vertical="center"/>
      <protection locked="0"/>
    </xf>
    <xf numFmtId="216" fontId="9" fillId="0" borderId="2" xfId="0" applyNumberFormat="1" applyFont="1" applyBorder="1" applyAlignment="1" applyProtection="1">
      <alignment horizontal="center" vertical="center"/>
      <protection locked="0"/>
    </xf>
    <xf numFmtId="216" fontId="9" fillId="0" borderId="3" xfId="0" applyNumberFormat="1" applyFont="1" applyBorder="1" applyAlignment="1" applyProtection="1">
      <alignment horizontal="center" vertical="center"/>
      <protection locked="0"/>
    </xf>
  </cellXfs>
  <cellStyles count="5">
    <cellStyle name="Euro" xfId="1"/>
    <cellStyle name="Lien hypertexte" xfId="2" builtinId="8"/>
    <cellStyle name="Milliers" xfId="3" builtinId="3"/>
    <cellStyle name="Monétaire" xfId="4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vyatoslav.siverin@@honeywell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6"/>
  <sheetViews>
    <sheetView tabSelected="1" zoomScaleNormal="100" workbookViewId="0">
      <selection activeCell="G8" sqref="G8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10" style="1" customWidth="1"/>
    <col min="9" max="9" width="0.875" style="1" customWidth="1"/>
    <col min="10" max="10" width="19.375" style="1" customWidth="1"/>
    <col min="11" max="11" width="3.875" style="1" customWidth="1"/>
    <col min="12" max="230" width="9" style="72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53</v>
      </c>
      <c r="B2" s="9"/>
      <c r="C2" s="9"/>
      <c r="D2" s="9"/>
      <c r="E2" s="9"/>
      <c r="G2" s="19" t="s">
        <v>26</v>
      </c>
      <c r="H2" s="26"/>
      <c r="I2" s="27" t="s">
        <v>26</v>
      </c>
      <c r="J2" s="10" t="s">
        <v>21</v>
      </c>
      <c r="K2" s="10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2"/>
    </row>
    <row r="4" spans="1:230" s="4" customFormat="1" ht="15" customHeight="1">
      <c r="A4" s="95" t="s">
        <v>22</v>
      </c>
      <c r="B4" s="95"/>
      <c r="C4" s="95"/>
      <c r="D4" s="95"/>
      <c r="E4" s="95"/>
      <c r="F4" s="95"/>
      <c r="G4" s="95"/>
      <c r="H4" s="95"/>
      <c r="I4" s="95"/>
      <c r="J4" s="95"/>
      <c r="K4" s="82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</row>
    <row r="5" spans="1:230" s="4" customFormat="1" ht="15" customHeight="1">
      <c r="A5" s="96" t="s">
        <v>23</v>
      </c>
      <c r="B5" s="96"/>
      <c r="C5" s="96"/>
      <c r="D5" s="96"/>
      <c r="E5" s="96"/>
      <c r="F5" s="96"/>
      <c r="G5" s="96"/>
      <c r="H5" s="96"/>
      <c r="I5" s="96"/>
      <c r="J5" s="96"/>
      <c r="K5" s="8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</row>
    <row r="6" spans="1:230" s="4" customFormat="1" ht="15.75" customHeight="1">
      <c r="A6" s="16"/>
      <c r="C6" s="20"/>
      <c r="D6" s="75"/>
      <c r="E6" s="16"/>
      <c r="F6" s="73"/>
      <c r="G6" s="28"/>
      <c r="I6" s="28"/>
      <c r="J6" s="30"/>
      <c r="K6" s="30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</row>
    <row r="7" spans="1:230" ht="15.75" customHeight="1">
      <c r="A7" s="16"/>
      <c r="B7" s="31" t="s">
        <v>14</v>
      </c>
      <c r="C7" s="20"/>
      <c r="D7" s="16" t="s">
        <v>71</v>
      </c>
      <c r="E7" s="16"/>
      <c r="F7" s="73"/>
      <c r="G7" s="20"/>
      <c r="H7" s="31" t="s">
        <v>1</v>
      </c>
      <c r="I7" s="16"/>
      <c r="J7" s="87">
        <v>40921</v>
      </c>
      <c r="K7" s="67"/>
    </row>
    <row r="8" spans="1:230" ht="15.75" customHeight="1">
      <c r="A8" s="16"/>
      <c r="B8" s="20"/>
      <c r="C8" s="20"/>
      <c r="D8" s="16" t="s">
        <v>72</v>
      </c>
      <c r="E8" s="16"/>
      <c r="F8" s="72"/>
      <c r="G8" s="31"/>
      <c r="H8" s="16"/>
      <c r="I8" s="16"/>
      <c r="J8" s="16"/>
      <c r="K8" s="16"/>
    </row>
    <row r="9" spans="1:230" ht="15.75" customHeight="1">
      <c r="A9" s="16"/>
      <c r="B9" s="20"/>
      <c r="C9" s="20"/>
      <c r="D9" s="16" t="s">
        <v>73</v>
      </c>
      <c r="E9" s="16"/>
      <c r="F9" s="72"/>
      <c r="G9" s="31"/>
      <c r="H9" s="16"/>
      <c r="J9" s="16"/>
      <c r="K9" s="16"/>
    </row>
    <row r="10" spans="1:230" ht="15.75" customHeight="1">
      <c r="A10" s="16"/>
      <c r="B10" s="20"/>
      <c r="C10" s="20"/>
      <c r="D10" s="16" t="s">
        <v>74</v>
      </c>
      <c r="E10" s="75"/>
      <c r="G10" s="20"/>
      <c r="H10" s="19" t="s">
        <v>15</v>
      </c>
      <c r="J10" s="85"/>
      <c r="K10" s="85"/>
    </row>
    <row r="11" spans="1:230" ht="15.75" customHeight="1">
      <c r="A11" s="16"/>
      <c r="B11" s="69" t="s">
        <v>25</v>
      </c>
      <c r="C11" s="20"/>
      <c r="D11" s="16" t="s">
        <v>75</v>
      </c>
      <c r="E11" s="16"/>
      <c r="F11" s="72"/>
      <c r="G11" s="16"/>
      <c r="H11" s="19" t="s">
        <v>16</v>
      </c>
      <c r="I11" s="19"/>
      <c r="J11" s="32" t="s">
        <v>81</v>
      </c>
      <c r="K11" s="32"/>
    </row>
    <row r="12" spans="1:230" ht="15.75" customHeight="1">
      <c r="A12" s="16"/>
      <c r="B12" s="69" t="s">
        <v>28</v>
      </c>
      <c r="C12" s="20"/>
      <c r="D12" s="16" t="s">
        <v>76</v>
      </c>
      <c r="E12" s="16"/>
      <c r="F12" s="72"/>
      <c r="G12" s="16"/>
      <c r="H12" s="19" t="s">
        <v>6</v>
      </c>
      <c r="I12" s="20"/>
      <c r="J12" s="20" t="s">
        <v>50</v>
      </c>
      <c r="K12" s="20"/>
    </row>
    <row r="13" spans="1:230" ht="15.75" customHeight="1">
      <c r="A13" s="16"/>
      <c r="B13" s="69" t="s">
        <v>27</v>
      </c>
      <c r="C13" s="20"/>
      <c r="D13" s="16" t="s">
        <v>77</v>
      </c>
      <c r="E13" s="16"/>
      <c r="F13" s="72"/>
      <c r="G13" s="16"/>
      <c r="H13" s="19" t="s">
        <v>48</v>
      </c>
      <c r="I13" s="20"/>
      <c r="J13" s="70" t="s">
        <v>44</v>
      </c>
      <c r="K13" s="70"/>
    </row>
    <row r="14" spans="1:230" ht="15.75" customHeight="1">
      <c r="A14" s="16"/>
      <c r="B14" s="69" t="s">
        <v>43</v>
      </c>
      <c r="C14" s="16"/>
      <c r="D14" s="16" t="s">
        <v>78</v>
      </c>
      <c r="E14" s="16"/>
      <c r="F14" s="72"/>
      <c r="G14" s="16"/>
      <c r="H14" s="19" t="s">
        <v>27</v>
      </c>
      <c r="J14" s="74" t="s">
        <v>49</v>
      </c>
      <c r="K14" s="74"/>
    </row>
    <row r="15" spans="1:230" ht="15.75" customHeight="1">
      <c r="A15" s="16"/>
      <c r="B15" s="71" t="s">
        <v>45</v>
      </c>
      <c r="C15" s="16"/>
      <c r="D15" s="16" t="s">
        <v>79</v>
      </c>
      <c r="E15" s="16"/>
      <c r="F15" s="72"/>
      <c r="G15" s="16"/>
      <c r="H15" s="19" t="s">
        <v>43</v>
      </c>
      <c r="J15" s="76" t="s">
        <v>57</v>
      </c>
      <c r="K15" s="76"/>
    </row>
    <row r="16" spans="1:230" ht="15.75" customHeight="1">
      <c r="A16" s="16"/>
      <c r="B16" s="71"/>
      <c r="C16" s="16"/>
      <c r="D16" s="97" t="s">
        <v>80</v>
      </c>
      <c r="E16" s="16"/>
      <c r="F16" s="72"/>
      <c r="G16" s="16"/>
      <c r="H16" s="19" t="s">
        <v>45</v>
      </c>
      <c r="I16" s="20"/>
      <c r="J16" s="77" t="s">
        <v>54</v>
      </c>
      <c r="K16" s="77"/>
    </row>
    <row r="17" spans="1:250" ht="15.75" customHeight="1">
      <c r="A17" s="16"/>
      <c r="B17" s="71"/>
      <c r="C17" s="16"/>
      <c r="E17" s="20"/>
      <c r="F17" s="20"/>
      <c r="G17" s="16"/>
      <c r="H17" s="16"/>
      <c r="I17" s="20"/>
      <c r="J17" s="8"/>
      <c r="K17" s="8"/>
    </row>
    <row r="18" spans="1:250" ht="15.75" customHeight="1">
      <c r="A18" s="16"/>
      <c r="B18" s="33" t="s">
        <v>8</v>
      </c>
      <c r="C18" s="33"/>
      <c r="D18" s="34" t="s">
        <v>9</v>
      </c>
      <c r="E18" s="40" t="s">
        <v>10</v>
      </c>
      <c r="F18" s="33"/>
      <c r="G18" s="33" t="s">
        <v>11</v>
      </c>
      <c r="H18" s="42" t="s">
        <v>13</v>
      </c>
      <c r="I18" s="43"/>
      <c r="J18" s="88" t="s">
        <v>12</v>
      </c>
      <c r="K18" s="45"/>
    </row>
    <row r="19" spans="1:250" ht="15.75" customHeight="1">
      <c r="A19" s="35" t="s">
        <v>0</v>
      </c>
      <c r="B19" s="35"/>
      <c r="C19" s="28" t="s">
        <v>0</v>
      </c>
      <c r="D19" s="28"/>
      <c r="E19" s="86"/>
      <c r="F19" s="20"/>
      <c r="G19" s="35"/>
      <c r="H19" s="44" t="s">
        <v>3</v>
      </c>
      <c r="I19" s="45"/>
      <c r="J19" s="89" t="s">
        <v>3</v>
      </c>
      <c r="K19" s="45"/>
      <c r="L19" s="16"/>
      <c r="M19" s="16"/>
      <c r="N19" s="16"/>
      <c r="O19" s="16"/>
      <c r="P19" s="16"/>
      <c r="Q19" s="16"/>
      <c r="R19" s="16"/>
      <c r="S19" s="16"/>
      <c r="HW19" s="72"/>
      <c r="HX19" s="72"/>
      <c r="HY19" s="72"/>
      <c r="HZ19" s="72"/>
      <c r="IA19" s="72"/>
      <c r="IB19" s="72"/>
      <c r="IC19" s="72"/>
      <c r="ID19" s="72"/>
      <c r="IE19" s="72"/>
      <c r="IF19" s="72"/>
      <c r="IG19" s="72"/>
      <c r="IH19" s="72"/>
      <c r="II19" s="72"/>
      <c r="IJ19" s="72"/>
      <c r="IK19" s="72"/>
      <c r="IL19" s="72"/>
      <c r="IM19" s="72"/>
      <c r="IN19" s="72"/>
      <c r="IO19" s="72"/>
      <c r="IP19" s="72"/>
    </row>
    <row r="20" spans="1:250" s="81" customFormat="1" ht="15.75" customHeight="1">
      <c r="B20" s="80"/>
      <c r="C20" s="80"/>
      <c r="D20" s="84"/>
      <c r="E20" s="84"/>
      <c r="H20" s="80"/>
      <c r="I20" s="80"/>
      <c r="P20" s="92"/>
    </row>
    <row r="21" spans="1:250" ht="15.75" customHeight="1">
      <c r="A21" s="35" t="s">
        <v>0</v>
      </c>
      <c r="B21" s="35"/>
      <c r="C21" s="28" t="s">
        <v>0</v>
      </c>
      <c r="D21" s="28"/>
      <c r="E21" s="86"/>
      <c r="F21" s="20"/>
      <c r="G21" s="35"/>
      <c r="H21" s="44"/>
      <c r="I21" s="45"/>
      <c r="J21" s="45"/>
      <c r="K21" s="45"/>
      <c r="L21" s="16" t="s">
        <v>62</v>
      </c>
      <c r="M21" s="16" t="s">
        <v>63</v>
      </c>
      <c r="N21" s="16" t="s">
        <v>64</v>
      </c>
      <c r="O21" s="16" t="s">
        <v>65</v>
      </c>
      <c r="P21" s="16" t="s">
        <v>66</v>
      </c>
      <c r="Q21" s="16"/>
      <c r="R21" s="16"/>
      <c r="S21" s="16"/>
      <c r="HW21" s="72"/>
      <c r="HX21" s="72"/>
      <c r="HY21" s="72"/>
      <c r="HZ21" s="72"/>
      <c r="IA21" s="72"/>
      <c r="IB21" s="72"/>
      <c r="IC21" s="72"/>
      <c r="ID21" s="72"/>
      <c r="IE21" s="72"/>
      <c r="IF21" s="72"/>
      <c r="IG21" s="72"/>
      <c r="IH21" s="72"/>
      <c r="II21" s="72"/>
      <c r="IJ21" s="72"/>
      <c r="IK21" s="72"/>
      <c r="IL21" s="72"/>
      <c r="IM21" s="72"/>
      <c r="IN21" s="72"/>
      <c r="IO21" s="72"/>
      <c r="IP21" s="72"/>
    </row>
    <row r="22" spans="1:250" s="2" customFormat="1" ht="15.75" customHeight="1">
      <c r="B22" s="35">
        <v>1</v>
      </c>
      <c r="D22" s="86" t="s">
        <v>82</v>
      </c>
      <c r="E22" s="86" t="s">
        <v>70</v>
      </c>
      <c r="G22" s="98">
        <v>4</v>
      </c>
      <c r="H22" s="100">
        <v>809</v>
      </c>
      <c r="I22" s="45"/>
      <c r="J22" s="102">
        <f>G22*H22</f>
        <v>3236</v>
      </c>
      <c r="K22" s="45"/>
      <c r="L22" s="81">
        <f>153+15+5+5</f>
        <v>178</v>
      </c>
      <c r="M22" s="20">
        <v>0.25</v>
      </c>
      <c r="N22" s="20">
        <f>L22*1000*M22/100</f>
        <v>445</v>
      </c>
      <c r="O22" s="93">
        <v>0.45</v>
      </c>
      <c r="P22" s="20">
        <f>N22/(1-O22)</f>
        <v>809.09090909090901</v>
      </c>
      <c r="Q22" s="20"/>
      <c r="R22" s="20"/>
      <c r="S22" s="20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4"/>
      <c r="HG22" s="94"/>
      <c r="HH22" s="94"/>
      <c r="HI22" s="94"/>
      <c r="HJ22" s="94"/>
      <c r="HK22" s="94"/>
      <c r="HL22" s="94"/>
      <c r="HM22" s="94"/>
      <c r="HN22" s="94"/>
      <c r="HO22" s="94"/>
      <c r="HP22" s="94"/>
      <c r="HQ22" s="94"/>
      <c r="HR22" s="94"/>
      <c r="HS22" s="94"/>
      <c r="HT22" s="94"/>
      <c r="HU22" s="94"/>
      <c r="HV22" s="94"/>
      <c r="HW22" s="94"/>
      <c r="HX22" s="94"/>
      <c r="HY22" s="94"/>
      <c r="HZ22" s="94"/>
      <c r="IA22" s="94"/>
      <c r="IB22" s="94"/>
      <c r="IC22" s="94"/>
      <c r="ID22" s="94"/>
      <c r="IE22" s="94"/>
      <c r="IF22" s="94"/>
      <c r="IG22" s="94"/>
      <c r="IH22" s="94"/>
      <c r="II22" s="94"/>
      <c r="IJ22" s="94"/>
      <c r="IK22" s="94"/>
      <c r="IL22" s="94"/>
      <c r="IM22" s="94"/>
      <c r="IN22" s="94"/>
      <c r="IO22" s="94"/>
      <c r="IP22" s="94"/>
    </row>
    <row r="23" spans="1:250" s="2" customFormat="1" ht="15.75" customHeight="1">
      <c r="B23" s="35"/>
      <c r="D23" s="86"/>
      <c r="E23" s="86"/>
      <c r="G23" s="98"/>
      <c r="H23" s="100"/>
      <c r="I23" s="45"/>
      <c r="J23" s="102"/>
      <c r="K23" s="45"/>
      <c r="L23" s="81"/>
      <c r="M23" s="20"/>
      <c r="N23" s="20"/>
      <c r="O23" s="93"/>
      <c r="P23" s="20"/>
      <c r="Q23" s="20"/>
      <c r="R23" s="20"/>
      <c r="S23" s="20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4"/>
      <c r="EL23" s="94"/>
      <c r="EM23" s="94"/>
      <c r="EN23" s="94"/>
      <c r="EO23" s="94"/>
      <c r="EP23" s="94"/>
      <c r="EQ23" s="94"/>
      <c r="ER23" s="94"/>
      <c r="ES23" s="94"/>
      <c r="ET23" s="94"/>
      <c r="EU23" s="94"/>
      <c r="EV23" s="94"/>
      <c r="EW23" s="94"/>
      <c r="EX23" s="94"/>
      <c r="EY23" s="94"/>
      <c r="EZ23" s="94"/>
      <c r="FA23" s="94"/>
      <c r="FB23" s="94"/>
      <c r="FC23" s="94"/>
      <c r="FD23" s="94"/>
      <c r="FE23" s="94"/>
      <c r="FF23" s="94"/>
      <c r="FG23" s="94"/>
      <c r="FH23" s="94"/>
      <c r="FI23" s="94"/>
      <c r="FJ23" s="94"/>
      <c r="FK23" s="94"/>
      <c r="FL23" s="94"/>
      <c r="FM23" s="94"/>
      <c r="FN23" s="94"/>
      <c r="FO23" s="94"/>
      <c r="FP23" s="94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/>
      <c r="GD23" s="94"/>
      <c r="GE23" s="94"/>
      <c r="GF23" s="94"/>
      <c r="GG23" s="94"/>
      <c r="GH23" s="94"/>
      <c r="GI23" s="94"/>
      <c r="GJ23" s="94"/>
      <c r="GK23" s="94"/>
      <c r="GL23" s="94"/>
      <c r="GM23" s="94"/>
      <c r="GN23" s="94"/>
      <c r="GO23" s="94"/>
      <c r="GP23" s="94"/>
      <c r="GQ23" s="94"/>
      <c r="GR23" s="94"/>
      <c r="GS23" s="94"/>
      <c r="GT23" s="94"/>
      <c r="GU23" s="94"/>
      <c r="GV23" s="94"/>
      <c r="GW23" s="94"/>
      <c r="GX23" s="94"/>
      <c r="GY23" s="94"/>
      <c r="GZ23" s="94"/>
      <c r="HA23" s="94"/>
      <c r="HB23" s="94"/>
      <c r="HC23" s="94"/>
      <c r="HD23" s="94"/>
      <c r="HE23" s="94"/>
      <c r="HF23" s="94"/>
      <c r="HG23" s="94"/>
      <c r="HH23" s="94"/>
      <c r="HI23" s="94"/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94"/>
      <c r="HU23" s="94"/>
      <c r="HV23" s="94"/>
      <c r="HW23" s="94"/>
      <c r="HX23" s="94"/>
      <c r="HY23" s="94"/>
      <c r="HZ23" s="94"/>
      <c r="IA23" s="94"/>
      <c r="IB23" s="94"/>
      <c r="IC23" s="94"/>
      <c r="ID23" s="94"/>
      <c r="IE23" s="94"/>
      <c r="IF23" s="94"/>
      <c r="IG23" s="94"/>
      <c r="IH23" s="94"/>
      <c r="II23" s="94"/>
      <c r="IJ23" s="94"/>
      <c r="IK23" s="94"/>
      <c r="IL23" s="94"/>
      <c r="IM23" s="94"/>
      <c r="IN23" s="94"/>
      <c r="IO23" s="94"/>
      <c r="IP23" s="94"/>
    </row>
    <row r="24" spans="1:250" s="81" customFormat="1" ht="15.75" customHeight="1">
      <c r="B24" s="80">
        <v>2</v>
      </c>
      <c r="C24" s="80"/>
      <c r="D24" s="84" t="s">
        <v>83</v>
      </c>
      <c r="E24" s="86" t="s">
        <v>70</v>
      </c>
      <c r="G24" s="99">
        <v>1</v>
      </c>
      <c r="H24" s="101">
        <v>809</v>
      </c>
      <c r="I24" s="80"/>
      <c r="J24" s="102">
        <f>G24*H24</f>
        <v>809</v>
      </c>
      <c r="L24" s="81">
        <f>153+15+5+5</f>
        <v>178</v>
      </c>
      <c r="M24" s="20">
        <v>0.25</v>
      </c>
      <c r="N24" s="20">
        <f>L24*1000*M24/100</f>
        <v>445</v>
      </c>
      <c r="O24" s="93">
        <v>0.45</v>
      </c>
      <c r="P24" s="20">
        <f>N24/(1-O24)</f>
        <v>809.09090909090901</v>
      </c>
    </row>
    <row r="25" spans="1:250" ht="15.75" customHeight="1" thickBot="1">
      <c r="A25" s="16"/>
      <c r="B25" s="53"/>
      <c r="C25" s="54"/>
      <c r="D25" s="55"/>
      <c r="E25" s="56"/>
      <c r="F25" s="57"/>
      <c r="G25" s="79"/>
      <c r="H25" s="58"/>
      <c r="I25" s="59"/>
      <c r="J25" s="90"/>
      <c r="K25" s="45"/>
    </row>
    <row r="26" spans="1:250" ht="15.75" customHeight="1">
      <c r="A26" s="16"/>
      <c r="B26" s="11"/>
      <c r="C26" s="11"/>
      <c r="D26" s="12"/>
      <c r="E26" s="20"/>
      <c r="F26" s="11"/>
      <c r="G26" s="31" t="s">
        <v>24</v>
      </c>
      <c r="H26" s="46" t="s">
        <v>4</v>
      </c>
      <c r="I26" s="45"/>
      <c r="J26" s="103">
        <f>SUM(J20:J25)</f>
        <v>4045</v>
      </c>
      <c r="K26" s="45"/>
    </row>
    <row r="27" spans="1:250" ht="15.75" customHeight="1">
      <c r="A27" s="16"/>
      <c r="B27" s="11"/>
      <c r="C27" s="11"/>
      <c r="D27" s="12"/>
      <c r="E27" s="39"/>
      <c r="F27" s="37"/>
      <c r="G27" s="38" t="s">
        <v>17</v>
      </c>
      <c r="H27" s="47" t="s">
        <v>4</v>
      </c>
      <c r="I27" s="48"/>
      <c r="J27" s="105">
        <v>0</v>
      </c>
      <c r="K27" s="45"/>
    </row>
    <row r="28" spans="1:250" ht="15.75" customHeight="1">
      <c r="A28" s="16"/>
      <c r="B28" s="11"/>
      <c r="C28" s="11"/>
      <c r="D28" s="12"/>
      <c r="E28" s="40"/>
      <c r="F28" s="41"/>
      <c r="G28" s="52" t="s">
        <v>2</v>
      </c>
      <c r="H28" s="49" t="s">
        <v>4</v>
      </c>
      <c r="I28" s="50"/>
      <c r="J28" s="106">
        <v>0</v>
      </c>
      <c r="K28" s="45"/>
    </row>
    <row r="29" spans="1:250" ht="15.75" customHeight="1" thickBot="1">
      <c r="A29" s="16"/>
      <c r="B29" s="54"/>
      <c r="C29" s="54"/>
      <c r="D29" s="53"/>
      <c r="E29" s="61"/>
      <c r="F29" s="62"/>
      <c r="G29" s="63" t="s">
        <v>18</v>
      </c>
      <c r="H29" s="64" t="s">
        <v>4</v>
      </c>
      <c r="I29" s="65"/>
      <c r="J29" s="91"/>
      <c r="K29" s="45"/>
    </row>
    <row r="30" spans="1:250" ht="15.75" customHeight="1">
      <c r="A30" s="16"/>
      <c r="B30" s="11"/>
      <c r="C30" s="11"/>
      <c r="D30" s="12"/>
      <c r="E30" s="20"/>
      <c r="F30" s="11"/>
      <c r="G30" s="29" t="s">
        <v>31</v>
      </c>
      <c r="H30" s="46" t="s">
        <v>4</v>
      </c>
      <c r="I30" s="45"/>
      <c r="J30" s="104">
        <f>SUM(J26:J29)</f>
        <v>4045</v>
      </c>
      <c r="K30" s="45"/>
    </row>
    <row r="31" spans="1:250" ht="15.75" customHeight="1" thickBot="1">
      <c r="A31" s="16"/>
      <c r="B31" s="54"/>
      <c r="C31" s="54"/>
      <c r="D31" s="53"/>
      <c r="E31" s="56"/>
      <c r="F31" s="54"/>
      <c r="G31" s="60" t="s">
        <v>30</v>
      </c>
      <c r="H31" s="58" t="s">
        <v>4</v>
      </c>
      <c r="I31" s="59"/>
      <c r="J31" s="90"/>
      <c r="K31" s="45"/>
    </row>
    <row r="32" spans="1:250" ht="15.75" customHeight="1">
      <c r="A32" s="16"/>
      <c r="B32" s="11"/>
      <c r="C32" s="11"/>
      <c r="D32" s="12"/>
      <c r="E32" s="16"/>
      <c r="F32" s="11"/>
      <c r="G32" s="51" t="s">
        <v>24</v>
      </c>
      <c r="H32" s="46" t="s">
        <v>4</v>
      </c>
      <c r="I32" s="45"/>
      <c r="J32" s="101">
        <f>SUM(J30:J31)</f>
        <v>4045</v>
      </c>
      <c r="K32" s="46"/>
    </row>
    <row r="33" spans="1:230" ht="15.75" customHeight="1">
      <c r="A33" s="16"/>
      <c r="B33" s="11"/>
      <c r="C33" s="11"/>
      <c r="D33" s="12"/>
      <c r="E33" s="16"/>
      <c r="F33" s="11"/>
      <c r="G33" s="51"/>
      <c r="H33" s="46"/>
      <c r="I33" s="45"/>
      <c r="J33" s="46"/>
      <c r="K33" s="46"/>
    </row>
    <row r="34" spans="1:230" s="16" customFormat="1" ht="15.75" customHeight="1">
      <c r="B34" s="25" t="s">
        <v>40</v>
      </c>
      <c r="C34" s="11"/>
      <c r="D34" s="12"/>
      <c r="E34" s="11"/>
      <c r="F34" s="11"/>
      <c r="G34" s="13"/>
      <c r="H34" s="14"/>
      <c r="I34" s="11"/>
      <c r="J34" s="15"/>
      <c r="K34" s="15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</row>
    <row r="35" spans="1:230" s="16" customFormat="1" ht="15.75" customHeight="1">
      <c r="B35" s="17" t="s">
        <v>7</v>
      </c>
      <c r="E35" s="11"/>
      <c r="F35" s="11"/>
      <c r="G35" s="13"/>
      <c r="H35" s="14"/>
      <c r="I35" s="11"/>
      <c r="J35" s="15"/>
      <c r="K35" s="15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</row>
    <row r="36" spans="1:230" s="16" customFormat="1" ht="15.75" customHeight="1">
      <c r="B36" s="17" t="s">
        <v>42</v>
      </c>
      <c r="E36" s="11"/>
      <c r="F36" s="11"/>
      <c r="G36" s="13"/>
      <c r="H36" s="14"/>
      <c r="I36" s="11"/>
      <c r="J36" s="15"/>
      <c r="K36" s="15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</row>
    <row r="37" spans="1:230" s="16" customFormat="1" ht="15.75" customHeight="1">
      <c r="B37" s="17" t="s">
        <v>29</v>
      </c>
      <c r="E37" s="11"/>
      <c r="F37" s="11"/>
      <c r="G37" s="13"/>
      <c r="H37" s="14"/>
      <c r="I37" s="11"/>
      <c r="J37" s="15"/>
      <c r="K37" s="15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</row>
    <row r="38" spans="1:230" s="16" customFormat="1" ht="15.75" customHeight="1">
      <c r="B38" s="17" t="s">
        <v>61</v>
      </c>
      <c r="E38" s="11"/>
      <c r="F38" s="11"/>
      <c r="G38" s="13"/>
      <c r="H38" s="14"/>
      <c r="I38" s="11"/>
      <c r="J38" s="15"/>
      <c r="K38" s="15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</row>
    <row r="39" spans="1:230" s="16" customFormat="1" ht="15.75" customHeight="1">
      <c r="B39" s="75" t="s">
        <v>58</v>
      </c>
      <c r="E39" s="11"/>
      <c r="F39" s="11"/>
      <c r="G39" s="13"/>
      <c r="H39" s="14"/>
      <c r="I39" s="11"/>
      <c r="J39" s="15"/>
      <c r="K39" s="15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</row>
    <row r="40" spans="1:230" s="16" customFormat="1" ht="15.75" customHeight="1">
      <c r="B40" s="75" t="s">
        <v>59</v>
      </c>
      <c r="E40" s="11"/>
      <c r="F40" s="11"/>
      <c r="G40" s="13"/>
      <c r="H40" s="14"/>
      <c r="I40" s="11"/>
      <c r="J40" s="15"/>
      <c r="K40" s="15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</row>
    <row r="41" spans="1:230" s="16" customFormat="1" ht="15.75" customHeight="1">
      <c r="B41" s="75" t="s">
        <v>60</v>
      </c>
      <c r="E41" s="11"/>
      <c r="F41" s="11"/>
      <c r="G41" s="13"/>
      <c r="H41" s="14"/>
      <c r="I41" s="11"/>
      <c r="J41" s="15"/>
      <c r="K41" s="15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</row>
    <row r="42" spans="1:230" s="16" customFormat="1" ht="15.75" customHeight="1">
      <c r="B42" s="11"/>
      <c r="C42" s="11"/>
      <c r="D42" s="17"/>
      <c r="E42" s="11"/>
      <c r="F42" s="11"/>
      <c r="G42" s="13"/>
      <c r="H42" s="18"/>
      <c r="I42" s="11"/>
      <c r="J42" s="15"/>
      <c r="K42" s="15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</row>
    <row r="43" spans="1:230" s="16" customFormat="1" ht="15.75" customHeight="1">
      <c r="C43" s="11"/>
      <c r="D43" s="66" t="s">
        <v>32</v>
      </c>
      <c r="E43" s="11"/>
      <c r="F43" s="11"/>
      <c r="G43" s="13"/>
      <c r="H43" s="14"/>
      <c r="I43" s="11"/>
      <c r="J43" s="68"/>
      <c r="K43" s="68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</row>
    <row r="44" spans="1:230" s="16" customFormat="1" ht="15.75" customHeight="1">
      <c r="B44" s="11"/>
      <c r="C44" s="11"/>
      <c r="D44" s="51" t="s">
        <v>33</v>
      </c>
      <c r="E44" s="17" t="s">
        <v>51</v>
      </c>
      <c r="F44" s="11"/>
      <c r="G44" s="13"/>
      <c r="H44" s="14"/>
      <c r="I44" s="11"/>
      <c r="J44" s="15"/>
      <c r="K44" s="15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</row>
    <row r="45" spans="1:230" s="16" customFormat="1" ht="15.75" customHeight="1">
      <c r="B45" s="11"/>
      <c r="C45" s="11"/>
      <c r="D45" s="51"/>
      <c r="E45" s="17" t="s">
        <v>52</v>
      </c>
      <c r="F45" s="11"/>
      <c r="G45" s="13"/>
      <c r="H45" s="14"/>
      <c r="I45" s="11"/>
      <c r="J45" s="15"/>
      <c r="K45" s="15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</row>
    <row r="46" spans="1:230" s="16" customFormat="1" ht="15.75" customHeight="1">
      <c r="D46" s="24" t="s">
        <v>34</v>
      </c>
      <c r="E46" s="78" t="s">
        <v>69</v>
      </c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</row>
    <row r="47" spans="1:230" s="16" customFormat="1" ht="15.75" customHeight="1">
      <c r="D47" s="24" t="s">
        <v>35</v>
      </c>
      <c r="E47" s="16" t="s">
        <v>5</v>
      </c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</row>
    <row r="48" spans="1:230" s="16" customFormat="1" ht="15.75" customHeight="1">
      <c r="D48" s="24" t="s">
        <v>36</v>
      </c>
      <c r="E48" s="21" t="s">
        <v>19</v>
      </c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</row>
    <row r="49" spans="2:250" s="16" customFormat="1" ht="15.75" customHeight="1">
      <c r="D49" s="24" t="s">
        <v>67</v>
      </c>
      <c r="E49" s="21" t="s">
        <v>68</v>
      </c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</row>
    <row r="50" spans="2:250" s="16" customFormat="1" ht="15.75" customHeight="1">
      <c r="D50" s="24" t="s">
        <v>37</v>
      </c>
      <c r="E50" s="22" t="s">
        <v>46</v>
      </c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</row>
    <row r="51" spans="2:250" s="16" customFormat="1" ht="15.75" customHeight="1">
      <c r="D51" s="24" t="s">
        <v>38</v>
      </c>
      <c r="E51" s="16" t="s">
        <v>47</v>
      </c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</row>
    <row r="52" spans="2:250" s="16" customFormat="1" ht="15.75" customHeight="1">
      <c r="B52" s="11"/>
      <c r="C52" s="11"/>
      <c r="D52" s="51" t="s">
        <v>39</v>
      </c>
      <c r="E52" s="11" t="s">
        <v>20</v>
      </c>
      <c r="F52" s="11"/>
      <c r="G52" s="13"/>
      <c r="H52" s="14"/>
      <c r="I52" s="11"/>
      <c r="J52" s="15"/>
      <c r="K52" s="15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</row>
    <row r="53" spans="2:250" s="16" customFormat="1" ht="15.75" customHeight="1">
      <c r="B53" s="11"/>
      <c r="C53" s="11"/>
      <c r="D53" s="12"/>
      <c r="E53" s="11"/>
      <c r="F53" s="11"/>
      <c r="G53" s="13"/>
      <c r="H53" s="14"/>
      <c r="I53" s="11"/>
      <c r="J53" s="15"/>
      <c r="K53" s="15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</row>
    <row r="54" spans="2:250" s="16" customFormat="1" ht="15.75" customHeight="1">
      <c r="B54" s="11" t="s">
        <v>41</v>
      </c>
      <c r="C54" s="11"/>
      <c r="D54" s="12"/>
      <c r="E54" s="11"/>
      <c r="F54" s="11"/>
      <c r="G54" s="13"/>
      <c r="H54" s="14"/>
      <c r="I54" s="11"/>
      <c r="J54" s="15"/>
      <c r="K54" s="15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</row>
    <row r="55" spans="2:250" s="16" customFormat="1" ht="15.75" customHeight="1">
      <c r="B55" s="11"/>
      <c r="C55" s="11"/>
      <c r="D55" s="12"/>
      <c r="E55" s="11"/>
      <c r="F55" s="11"/>
      <c r="G55" s="13"/>
      <c r="H55" s="14"/>
      <c r="I55" s="11"/>
      <c r="J55" s="15"/>
      <c r="K55" s="15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</row>
    <row r="56" spans="2:250" s="16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5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</row>
    <row r="57" spans="2:250" s="16" customFormat="1" ht="15.75" customHeight="1">
      <c r="B57" s="8"/>
      <c r="C57" s="8"/>
      <c r="D57" s="11"/>
      <c r="E57" s="11"/>
      <c r="F57" s="11"/>
      <c r="G57" s="23"/>
      <c r="H57" s="11"/>
      <c r="I57" s="11"/>
      <c r="J57" s="23"/>
      <c r="K57" s="23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</row>
    <row r="58" spans="2:250" s="16" customFormat="1" ht="15.75" customHeight="1">
      <c r="B58" s="11" t="s">
        <v>56</v>
      </c>
      <c r="C58" s="11"/>
      <c r="D58" s="11"/>
      <c r="E58" s="11"/>
      <c r="F58" s="11"/>
      <c r="G58" s="23"/>
      <c r="H58" s="11"/>
      <c r="I58" s="11"/>
      <c r="J58" s="23"/>
      <c r="K58" s="23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</row>
    <row r="59" spans="2:250" s="16" customFormat="1" ht="15.75" customHeight="1">
      <c r="B59" s="11" t="s">
        <v>55</v>
      </c>
      <c r="C59" s="8"/>
      <c r="D59" s="11"/>
      <c r="E59" s="11"/>
      <c r="F59" s="11"/>
      <c r="G59" s="23"/>
      <c r="H59" s="11"/>
      <c r="I59" s="11"/>
      <c r="J59" s="23"/>
      <c r="K59" s="23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</row>
    <row r="60" spans="2:250" ht="15.75" customHeight="1">
      <c r="B60" s="8"/>
      <c r="C60" s="8"/>
      <c r="D60" s="5"/>
      <c r="E60" s="6"/>
      <c r="F60" s="6"/>
      <c r="G60" s="7"/>
      <c r="H60" s="6"/>
      <c r="I60" s="6"/>
      <c r="J60" s="7"/>
      <c r="K60" s="7"/>
    </row>
    <row r="61" spans="2:250" ht="15.75" customHeight="1">
      <c r="B61" s="8"/>
      <c r="C61" s="8"/>
      <c r="D61" s="5"/>
      <c r="E61" s="6"/>
      <c r="F61" s="6"/>
      <c r="G61" s="7"/>
      <c r="H61" s="6"/>
      <c r="I61" s="6"/>
      <c r="J61" s="7"/>
      <c r="K61" s="7"/>
    </row>
    <row r="62" spans="2:250" ht="15.75" customHeight="1">
      <c r="B62" s="2"/>
      <c r="C62" s="2"/>
      <c r="D62" s="2"/>
      <c r="E62" s="2"/>
      <c r="F62" s="2"/>
      <c r="G62" s="7"/>
      <c r="H62" s="2"/>
      <c r="I62" s="2"/>
      <c r="J62" s="2"/>
      <c r="K62" s="2"/>
    </row>
    <row r="63" spans="2:250" ht="15.75" customHeight="1">
      <c r="B63" s="2"/>
      <c r="C63" s="2"/>
      <c r="D63" s="2"/>
      <c r="E63" s="2"/>
      <c r="F63" s="2"/>
      <c r="G63" s="7"/>
      <c r="H63" s="2"/>
      <c r="I63" s="2"/>
      <c r="J63" s="2"/>
      <c r="K63" s="2"/>
    </row>
    <row r="64" spans="2:250" ht="15.75" customHeight="1">
      <c r="B64" s="2"/>
      <c r="C64" s="2"/>
      <c r="D64" s="2"/>
      <c r="E64" s="2"/>
      <c r="F64" s="2"/>
      <c r="G64" s="7"/>
      <c r="H64" s="2"/>
      <c r="I64" s="2"/>
      <c r="J64" s="2"/>
      <c r="K64" s="2"/>
    </row>
    <row r="65" spans="2:11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2"/>
      <c r="H66" s="2"/>
      <c r="I66" s="2"/>
      <c r="J66" s="2"/>
      <c r="K66" s="2"/>
    </row>
  </sheetData>
  <mergeCells count="2">
    <mergeCell ref="A4:J4"/>
    <mergeCell ref="A5:J5"/>
  </mergeCells>
  <phoneticPr fontId="0"/>
  <hyperlinks>
    <hyperlink ref="J15" r:id="rId1"/>
    <hyperlink ref="J16" r:id="rId2"/>
    <hyperlink ref="D16" r:id="rId3" display="mailto:svyatoslav.siverin@@honeywell.com"/>
  </hyperlinks>
  <printOptions horizontalCentered="1"/>
  <pageMargins left="0.33" right="0.27" top="0.32" bottom="0.33" header="0.24" footer="0.196850393700787"/>
  <pageSetup paperSize="9" scale="84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2012-01-13T09:03:14Z</cp:lastPrinted>
  <dcterms:created xsi:type="dcterms:W3CDTF">2000-06-29T05:08:18Z</dcterms:created>
  <dcterms:modified xsi:type="dcterms:W3CDTF">2012-01-13T09:03:25Z</dcterms:modified>
</cp:coreProperties>
</file>