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QUOTE!$A$1:$K$62</definedName>
  </definedNames>
  <calcPr calcId="145621"/>
</workbook>
</file>

<file path=xl/calcChain.xml><?xml version="1.0" encoding="utf-8"?>
<calcChain xmlns="http://schemas.openxmlformats.org/spreadsheetml/2006/main">
  <c r="J28" i="1" l="1"/>
  <c r="P28" i="1"/>
  <c r="N28" i="1"/>
  <c r="P26" i="1"/>
  <c r="N26" i="1"/>
  <c r="N24" i="1"/>
  <c r="P24" i="1" s="1"/>
  <c r="P22" i="1"/>
  <c r="N22" i="1"/>
  <c r="L22" i="1"/>
  <c r="L28" i="1"/>
  <c r="L26" i="1"/>
  <c r="L24" i="1"/>
  <c r="J34" i="1" l="1"/>
  <c r="J26" i="1"/>
  <c r="J24" i="1"/>
  <c r="J22" i="1"/>
  <c r="J30" i="1" s="1"/>
  <c r="J36" i="1"/>
</calcChain>
</file>

<file path=xl/sharedStrings.xml><?xml version="1.0" encoding="utf-8"?>
<sst xmlns="http://schemas.openxmlformats.org/spreadsheetml/2006/main" count="102" uniqueCount="86">
  <si>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</si>
  <si>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</si>
  <si>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</si>
  <si>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</si>
  <si>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</si>
  <si>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</si>
  <si>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</si>
  <si>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</si>
  <si>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</si>
  <si>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</si>
  <si>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</si>
  <si>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</si>
  <si>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</si>
  <si>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</si>
  <si>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</si>
  <si>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</si>
  <si>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</si>
  <si>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</si>
  <si>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</si>
  <si>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</si>
  <si>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</si>
  <si>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</si>
  <si>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</si>
  <si>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</si>
  <si>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</si>
  <si>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</si>
  <si>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</si>
  <si>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</si>
  <si>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</si>
  <si>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</si>
  <si>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</si>
  <si>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</si>
  <si>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</si>
  <si>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</si>
  <si>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</si>
  <si>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</si>
  <si>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</si>
  <si>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</si>
  <si>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</si>
  <si>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</si>
  <si>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</si>
  <si>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</si>
  <si>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</si>
  <si>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</si>
  <si>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</si>
  <si>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</si>
  <si>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</si>
  <si>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</si>
  <si>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</si>
  <si>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</si>
  <si>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</si>
  <si>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</si>
  <si>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</si>
  <si>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</si>
  <si>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</si>
  <si>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</si>
  <si>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</si>
  <si>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</si>
  <si>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</si>
  <si>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</si>
  <si>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</si>
  <si>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</si>
  <si>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</si>
  <si>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</si>
  <si>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</si>
  <si>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</si>
  <si>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</si>
  <si>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</si>
  <si>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</si>
  <si>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</si>
  <si>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5</t>
  </si>
  <si>
    <r>
      <t>2)</t>
    </r>
    <r>
      <rPr>
        <b/>
        <sz val="7"/>
        <color rgb="FF0070C0"/>
        <rFont val="Times New Roman"/>
        <family val="1"/>
      </rPr>
      <t xml:space="preserve">     </t>
    </r>
    <r>
      <rPr>
        <sz val="12"/>
        <color rgb="FF000000"/>
        <rFont val="Palatino Linotype"/>
        <family val="1"/>
      </rPr>
      <t>Detector of electromagnetic Flowmeter ---------------------------------QTY 1 EACH</t>
    </r>
  </si>
  <si>
    <r>
      <t>3)</t>
    </r>
    <r>
      <rPr>
        <b/>
        <sz val="7"/>
        <color rgb="FF0070C0"/>
        <rFont val="Times New Roman"/>
        <family val="1"/>
      </rPr>
      <t xml:space="preserve">     </t>
    </r>
    <r>
      <rPr>
        <sz val="12"/>
        <color rgb="FF000000"/>
        <rFont val="Palatino Linotype"/>
        <family val="1"/>
      </rPr>
      <t>Double flange transmitter ----------------------------------------------------QTY 1 EACH</t>
    </r>
  </si>
  <si>
    <r>
      <t>4)</t>
    </r>
    <r>
      <rPr>
        <b/>
        <sz val="7"/>
        <color rgb="FF0070C0"/>
        <rFont val="Times New Roman"/>
        <family val="1"/>
      </rPr>
      <t xml:space="preserve">     </t>
    </r>
    <r>
      <rPr>
        <sz val="12"/>
        <color rgb="FF000000"/>
        <rFont val="Palatino Linotype"/>
        <family val="1"/>
      </rPr>
      <t>Single flange transmitter -------------------------------------------------------QTY 1 EACH</t>
    </r>
  </si>
  <si>
    <t>MGG15F-100PA11PP1AAA-2X-K</t>
  </si>
  <si>
    <t>JTE929A-121G31H3-A2BXX1-A2B7T1</t>
  </si>
  <si>
    <t>JTC929A-1E1BG31H-A2BXX-A2D3T1</t>
  </si>
  <si>
    <t>remote seal DP transmitter</t>
  </si>
  <si>
    <t>Flange type Dp transmitter</t>
  </si>
  <si>
    <t>MagneW detector</t>
  </si>
  <si>
    <t>MGG10C-PH4H-2B1X-J does not exist, suggest replacement as:</t>
  </si>
  <si>
    <t>MGG14C-MB4H-2B1X-J</t>
  </si>
  <si>
    <t>MagneW converter</t>
  </si>
  <si>
    <t>Klaus Radmacher</t>
  </si>
  <si>
    <t>Paul Ruester &amp; Co. GmbH</t>
  </si>
  <si>
    <t>Q2012RH005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</si>
</sst>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21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color rgb="FF000000"/>
      <name val="Palatino Linotype"/>
      <family val="1"/>
    </font>
    <font>
      <b/>
      <sz val="12"/>
      <color rgb="FF0070C0"/>
      <name val="Book Antiqua"/>
      <family val="1"/>
    </font>
    <font>
      <b/>
      <sz val="7"/>
      <color rgb="FF0070C0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2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17" fillId="0" borderId="0" xfId="2" applyFont="1" applyAlignment="1" applyProtection="1"/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0" fontId="9" fillId="0" borderId="0" xfId="0" applyFont="1" applyAlignment="1"/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0" applyNumberFormat="1" applyFont="1" applyAlignment="1">
      <alignment horizontal="center" vertical="center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4" fillId="0" borderId="0" xfId="2" applyFont="1" applyAlignment="1" applyProtection="1">
      <alignment vertical="center"/>
    </xf>
    <xf numFmtId="0" fontId="14" fillId="0" borderId="0" xfId="2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19" fillId="0" borderId="0" xfId="0" applyFont="1" applyAlignment="1">
      <alignment horizontal="left" vertical="center" indent="4"/>
    </xf>
    <xf numFmtId="0" fontId="9" fillId="0" borderId="0" xfId="5">
      <alignment vertical="center"/>
    </xf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9"/>
  <sheetViews>
    <sheetView tabSelected="1" zoomScaleNormal="100" workbookViewId="0">
      <selection activeCell="F24" sqref="F24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36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13" width="9" style="84" customWidth="1"/>
    <col min="14" max="14" width="9.375" style="84" bestFit="1" customWidth="1"/>
    <col min="15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6" t="s">
        <v>24</v>
      </c>
      <c r="B4" s="116"/>
      <c r="C4" s="116"/>
      <c r="D4" s="116"/>
      <c r="E4" s="116"/>
      <c r="F4" s="116"/>
      <c r="G4" s="116"/>
      <c r="H4" s="116"/>
      <c r="I4" s="116"/>
      <c r="J4" s="116"/>
      <c r="K4" s="116"/>
      <c r="L4"/>
      <c r="M4"/>
      <c r="N4"/>
      <c r="O4"/>
      <c r="P4"/>
      <c r="Q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7" t="s">
        <v>25</v>
      </c>
      <c r="B5" s="117"/>
      <c r="C5" s="117"/>
      <c r="D5" s="117"/>
      <c r="E5" s="117"/>
      <c r="F5" s="117"/>
      <c r="G5" s="117"/>
      <c r="H5" s="117"/>
      <c r="I5" s="117"/>
      <c r="J5" s="117"/>
      <c r="K5" s="117"/>
      <c r="L5"/>
      <c r="M5"/>
      <c r="N5"/>
      <c r="O5"/>
      <c r="P5"/>
      <c r="Q5" s="85"/>
      <c r="R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118" t="s">
        <v>71</v>
      </c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9" t="s">
        <v>83</v>
      </c>
      <c r="E7" s="17"/>
      <c r="F7" s="85"/>
      <c r="G7" s="21"/>
      <c r="H7" s="33" t="s">
        <v>1</v>
      </c>
      <c r="I7" s="17"/>
      <c r="J7" s="77">
        <v>40913</v>
      </c>
      <c r="K7" s="21"/>
      <c r="L7"/>
      <c r="M7"/>
      <c r="N7"/>
      <c r="O7"/>
      <c r="P7"/>
      <c r="R7"/>
    </row>
    <row r="8" spans="1:230" ht="15.75" customHeight="1">
      <c r="A8" s="17"/>
      <c r="B8" s="21"/>
      <c r="C8" s="21"/>
      <c r="D8" s="119" t="s">
        <v>84</v>
      </c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7"/>
      <c r="E9" s="17"/>
      <c r="F9" s="84"/>
      <c r="G9" s="33"/>
      <c r="H9" s="17"/>
      <c r="J9" s="17"/>
      <c r="K9" s="21"/>
      <c r="L9"/>
      <c r="M9"/>
      <c r="N9"/>
      <c r="O9"/>
      <c r="P9"/>
      <c r="R9"/>
    </row>
    <row r="10" spans="1:230" ht="15.75" customHeight="1">
      <c r="A10" s="17"/>
      <c r="B10" s="21"/>
      <c r="C10" s="21"/>
      <c r="D10" s="17"/>
      <c r="E10" s="87"/>
      <c r="G10" s="21"/>
      <c r="H10" s="20" t="s">
        <v>16</v>
      </c>
      <c r="J10" s="17"/>
      <c r="K10" s="35"/>
      <c r="L10"/>
      <c r="M10"/>
      <c r="N10"/>
      <c r="O10"/>
      <c r="P10"/>
      <c r="R10" s="118" t="s">
        <v>72</v>
      </c>
    </row>
    <row r="11" spans="1:230" ht="15.75" customHeight="1">
      <c r="A11" s="17"/>
      <c r="B11" s="81" t="s">
        <v>27</v>
      </c>
      <c r="C11" s="21"/>
      <c r="D11" s="17"/>
      <c r="E11" s="17"/>
      <c r="F11" s="84"/>
      <c r="G11" s="17"/>
      <c r="H11" s="20" t="s">
        <v>17</v>
      </c>
      <c r="I11" s="20"/>
      <c r="J11" s="34" t="s">
        <v>85</v>
      </c>
      <c r="K11" s="21"/>
      <c r="L11"/>
      <c r="M11"/>
      <c r="N11"/>
      <c r="O11"/>
      <c r="P11"/>
      <c r="R11"/>
    </row>
    <row r="12" spans="1:230" ht="15.75" customHeight="1">
      <c r="A12" s="17"/>
      <c r="B12" s="81" t="s">
        <v>30</v>
      </c>
      <c r="C12" s="21"/>
      <c r="D12" s="17"/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/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  <c r="R13"/>
    </row>
    <row r="14" spans="1:230" ht="15.75" customHeight="1">
      <c r="A14" s="17"/>
      <c r="B14" s="81" t="s">
        <v>45</v>
      </c>
      <c r="C14" s="17"/>
      <c r="D14" s="115"/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  <c r="R14" s="118" t="s">
        <v>73</v>
      </c>
    </row>
    <row r="15" spans="1:230" ht="15.75" customHeight="1">
      <c r="A15" s="17"/>
      <c r="B15" s="83" t="s">
        <v>47</v>
      </c>
      <c r="C15" s="17"/>
      <c r="D15" s="99"/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  <c r="R15"/>
    </row>
    <row r="16" spans="1:230" ht="15.75" customHeight="1">
      <c r="A16" s="17"/>
      <c r="B16" s="83"/>
      <c r="C16" s="17"/>
      <c r="D16" s="91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2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2"/>
      <c r="H20" s="49"/>
      <c r="I20" s="50"/>
      <c r="J20" s="50"/>
      <c r="K20" s="12"/>
    </row>
    <row r="21" spans="1:16" s="17" customFormat="1" ht="15.75" customHeight="1">
      <c r="B21" s="100"/>
      <c r="C21" s="101"/>
      <c r="D21" s="119" t="s">
        <v>80</v>
      </c>
      <c r="E21" s="102"/>
      <c r="G21" s="105"/>
      <c r="H21" s="106"/>
      <c r="I21" s="50"/>
      <c r="J21" s="50"/>
      <c r="K21" s="79"/>
      <c r="L21" s="111" t="s">
        <v>65</v>
      </c>
      <c r="M21" s="98" t="s">
        <v>66</v>
      </c>
      <c r="N21" s="96" t="s">
        <v>67</v>
      </c>
      <c r="O21" s="97" t="s">
        <v>68</v>
      </c>
      <c r="P21" s="95" t="s">
        <v>69</v>
      </c>
    </row>
    <row r="22" spans="1:16" s="17" customFormat="1" ht="15.75" customHeight="1">
      <c r="B22" s="100">
        <v>1</v>
      </c>
      <c r="C22" s="101"/>
      <c r="D22" s="17" t="s">
        <v>81</v>
      </c>
      <c r="E22" s="102" t="s">
        <v>82</v>
      </c>
      <c r="G22" s="109">
        <v>1</v>
      </c>
      <c r="H22" s="106">
        <v>1005</v>
      </c>
      <c r="I22" s="50"/>
      <c r="J22" s="50">
        <f>G22*H22</f>
        <v>1005</v>
      </c>
      <c r="K22" s="79" t="s">
        <v>70</v>
      </c>
      <c r="L22" s="107">
        <f>315+45+10+20+4</f>
        <v>394</v>
      </c>
      <c r="M22" s="17">
        <v>0.153</v>
      </c>
      <c r="N22" s="112">
        <f>L22*1000*M22/100</f>
        <v>602.82000000000005</v>
      </c>
      <c r="O22" s="113">
        <v>0.4</v>
      </c>
      <c r="P22" s="17">
        <f>N22/(1-O22)</f>
        <v>1004.7000000000002</v>
      </c>
    </row>
    <row r="23" spans="1:16" s="95" customFormat="1" ht="15.75" customHeight="1">
      <c r="B23" s="103"/>
      <c r="C23" s="100"/>
      <c r="D23" s="119"/>
      <c r="E23" s="104"/>
      <c r="G23" s="110"/>
      <c r="H23" s="106"/>
      <c r="I23" s="94"/>
      <c r="J23" s="50"/>
      <c r="K23" s="79"/>
      <c r="L23" s="108"/>
      <c r="M23" s="98"/>
      <c r="N23" s="96"/>
      <c r="O23" s="97"/>
    </row>
    <row r="24" spans="1:16" s="95" customFormat="1" ht="15.75" customHeight="1">
      <c r="B24" s="100">
        <v>2</v>
      </c>
      <c r="C24" s="100"/>
      <c r="D24" s="119" t="s">
        <v>74</v>
      </c>
      <c r="E24" s="104" t="s">
        <v>79</v>
      </c>
      <c r="G24" s="110">
        <v>1</v>
      </c>
      <c r="H24" s="106">
        <v>2715</v>
      </c>
      <c r="I24" s="94"/>
      <c r="J24" s="50">
        <f>G24*H24</f>
        <v>2715</v>
      </c>
      <c r="K24" s="79" t="s">
        <v>70</v>
      </c>
      <c r="L24" s="108">
        <f>645+102+175+185+18+10+4</f>
        <v>1139</v>
      </c>
      <c r="M24" s="17">
        <v>0.14299999999999999</v>
      </c>
      <c r="N24" s="112">
        <f>L24*1000*M24/100</f>
        <v>1628.77</v>
      </c>
      <c r="O24" s="113">
        <v>0.4</v>
      </c>
      <c r="P24" s="17">
        <f>N24/(1-O24)</f>
        <v>2714.6166666666668</v>
      </c>
    </row>
    <row r="25" spans="1:16" s="95" customFormat="1" ht="15.75" customHeight="1">
      <c r="B25" s="100"/>
      <c r="C25" s="100"/>
      <c r="D25" s="119"/>
      <c r="E25" s="104"/>
      <c r="G25" s="110"/>
      <c r="H25" s="106"/>
      <c r="I25" s="94"/>
      <c r="J25" s="50"/>
      <c r="K25" s="79"/>
      <c r="L25" s="108"/>
      <c r="M25" s="98"/>
      <c r="N25" s="96"/>
      <c r="O25" s="97"/>
    </row>
    <row r="26" spans="1:16" s="95" customFormat="1" ht="15.75" customHeight="1">
      <c r="B26" s="100">
        <v>3</v>
      </c>
      <c r="C26" s="100"/>
      <c r="D26" s="119" t="s">
        <v>75</v>
      </c>
      <c r="E26" s="104" t="s">
        <v>77</v>
      </c>
      <c r="G26" s="110">
        <v>1</v>
      </c>
      <c r="H26" s="106">
        <v>1997</v>
      </c>
      <c r="I26" s="94"/>
      <c r="J26" s="50">
        <f>G26*H26</f>
        <v>1997</v>
      </c>
      <c r="K26" s="79" t="s">
        <v>70</v>
      </c>
      <c r="L26" s="108">
        <f>594+90+10+30+14+3+30+2</f>
        <v>773</v>
      </c>
      <c r="M26" s="17">
        <v>0.155</v>
      </c>
      <c r="N26" s="112">
        <f>L26*1000*M26/100</f>
        <v>1198.1500000000001</v>
      </c>
      <c r="O26" s="113">
        <v>0.4</v>
      </c>
      <c r="P26" s="17">
        <f>N26/(1-O26)</f>
        <v>1996.916666666667</v>
      </c>
    </row>
    <row r="27" spans="1:16" s="95" customFormat="1" ht="15.75" customHeight="1">
      <c r="B27" s="100"/>
      <c r="C27" s="100"/>
      <c r="D27" s="119"/>
      <c r="E27" s="104"/>
      <c r="H27" s="106"/>
      <c r="I27" s="94"/>
      <c r="J27" s="50"/>
      <c r="K27" s="79"/>
      <c r="M27" s="98"/>
      <c r="N27" s="96"/>
      <c r="O27" s="97"/>
    </row>
    <row r="28" spans="1:16" s="95" customFormat="1" ht="15.75" customHeight="1">
      <c r="B28" s="100">
        <v>4</v>
      </c>
      <c r="C28" s="100"/>
      <c r="D28" s="119" t="s">
        <v>76</v>
      </c>
      <c r="E28" s="104" t="s">
        <v>78</v>
      </c>
      <c r="G28" s="110">
        <v>1</v>
      </c>
      <c r="H28" s="106">
        <v>1261</v>
      </c>
      <c r="I28" s="94"/>
      <c r="J28" s="50">
        <f>G28*H28</f>
        <v>1261</v>
      </c>
      <c r="K28" s="79" t="s">
        <v>70</v>
      </c>
      <c r="L28" s="95">
        <f>350+51+30+14+30+11+2</f>
        <v>488</v>
      </c>
      <c r="M28" s="17">
        <v>0.155</v>
      </c>
      <c r="N28" s="112">
        <f>L28*1000*M28/100</f>
        <v>756.4</v>
      </c>
      <c r="O28" s="113">
        <v>0.4</v>
      </c>
      <c r="P28" s="17">
        <f>N28/(1-O28)</f>
        <v>1260.6666666666667</v>
      </c>
    </row>
    <row r="29" spans="1:16" ht="15.75" customHeight="1" thickBot="1">
      <c r="A29" s="17"/>
      <c r="B29" s="61"/>
      <c r="C29" s="62"/>
      <c r="D29" s="63"/>
      <c r="E29" s="64"/>
      <c r="F29" s="65"/>
      <c r="G29" s="93"/>
      <c r="H29" s="66"/>
      <c r="I29" s="67"/>
      <c r="J29" s="67"/>
      <c r="K29" s="80"/>
    </row>
    <row r="30" spans="1:16" ht="15.75" customHeight="1">
      <c r="A30" s="17"/>
      <c r="B30" s="11"/>
      <c r="C30" s="11"/>
      <c r="D30" s="12"/>
      <c r="E30" s="21"/>
      <c r="F30" s="11"/>
      <c r="G30" s="33" t="s">
        <v>26</v>
      </c>
      <c r="H30" s="51" t="s">
        <v>4</v>
      </c>
      <c r="I30" s="50"/>
      <c r="J30" s="50">
        <f>SUM(J21:J29)</f>
        <v>6978</v>
      </c>
      <c r="K30" s="60"/>
    </row>
    <row r="31" spans="1:16" ht="15.75" customHeight="1">
      <c r="A31" s="17"/>
      <c r="B31" s="11"/>
      <c r="C31" s="11"/>
      <c r="D31" s="12"/>
      <c r="E31" s="44"/>
      <c r="F31" s="42"/>
      <c r="G31" s="43" t="s">
        <v>19</v>
      </c>
      <c r="H31" s="52" t="s">
        <v>4</v>
      </c>
      <c r="I31" s="53"/>
      <c r="J31" s="53">
        <v>150</v>
      </c>
      <c r="K31" s="58"/>
    </row>
    <row r="32" spans="1:16" ht="15.75" customHeight="1">
      <c r="A32" s="17"/>
      <c r="B32" s="11"/>
      <c r="C32" s="11"/>
      <c r="D32" s="12"/>
      <c r="E32" s="45"/>
      <c r="F32" s="46"/>
      <c r="G32" s="57" t="s">
        <v>2</v>
      </c>
      <c r="H32" s="54" t="s">
        <v>4</v>
      </c>
      <c r="I32" s="55"/>
      <c r="J32" s="55">
        <v>0</v>
      </c>
      <c r="K32" s="59"/>
    </row>
    <row r="33" spans="1:230" ht="15.75" customHeight="1" thickBot="1">
      <c r="A33" s="17"/>
      <c r="B33" s="62"/>
      <c r="C33" s="62"/>
      <c r="D33" s="61"/>
      <c r="E33" s="70"/>
      <c r="F33" s="71"/>
      <c r="G33" s="72" t="s">
        <v>20</v>
      </c>
      <c r="H33" s="73" t="s">
        <v>4</v>
      </c>
      <c r="I33" s="74"/>
      <c r="J33" s="74"/>
      <c r="K33" s="75"/>
    </row>
    <row r="34" spans="1:230" ht="15.75" customHeight="1">
      <c r="A34" s="17"/>
      <c r="B34" s="11"/>
      <c r="C34" s="11"/>
      <c r="D34" s="12"/>
      <c r="E34" s="21"/>
      <c r="F34" s="11"/>
      <c r="G34" s="31" t="s">
        <v>33</v>
      </c>
      <c r="H34" s="51" t="s">
        <v>4</v>
      </c>
      <c r="I34" s="50"/>
      <c r="J34" s="50">
        <f>J31</f>
        <v>150</v>
      </c>
      <c r="K34" s="60"/>
    </row>
    <row r="35" spans="1:230" ht="15.75" customHeight="1" thickBot="1">
      <c r="A35" s="17"/>
      <c r="B35" s="62"/>
      <c r="C35" s="62"/>
      <c r="D35" s="61"/>
      <c r="E35" s="64"/>
      <c r="F35" s="62"/>
      <c r="G35" s="68" t="s">
        <v>32</v>
      </c>
      <c r="H35" s="66" t="s">
        <v>4</v>
      </c>
      <c r="I35" s="67"/>
      <c r="J35" s="67"/>
      <c r="K35" s="69"/>
    </row>
    <row r="36" spans="1:230" ht="15.75" customHeight="1">
      <c r="A36" s="17"/>
      <c r="B36" s="11"/>
      <c r="C36" s="11"/>
      <c r="D36" s="12"/>
      <c r="E36" s="17"/>
      <c r="F36" s="11"/>
      <c r="G36" s="56" t="s">
        <v>26</v>
      </c>
      <c r="H36" s="51" t="s">
        <v>4</v>
      </c>
      <c r="I36" s="50"/>
      <c r="J36" s="51">
        <f>SUM(J34:J35)</f>
        <v>150</v>
      </c>
      <c r="K36" s="60"/>
    </row>
    <row r="37" spans="1:230" ht="15.75" customHeight="1">
      <c r="A37" s="17"/>
      <c r="B37" s="11"/>
      <c r="C37" s="11"/>
      <c r="D37" s="12"/>
      <c r="E37" s="17"/>
      <c r="F37" s="11"/>
      <c r="G37" s="56"/>
      <c r="H37" s="51"/>
      <c r="I37" s="50"/>
      <c r="J37" s="51"/>
      <c r="K37" s="60"/>
    </row>
    <row r="38" spans="1:230" s="17" customFormat="1" ht="15.75" customHeight="1">
      <c r="B38" s="27" t="s">
        <v>42</v>
      </c>
      <c r="C38" s="11"/>
      <c r="D38" s="12"/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7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8" t="s">
        <v>44</v>
      </c>
      <c r="E40" s="11"/>
      <c r="F40" s="11"/>
      <c r="G40" s="13"/>
      <c r="H40" s="14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8" t="s">
        <v>31</v>
      </c>
      <c r="E41" s="11"/>
      <c r="F41" s="11"/>
      <c r="G41" s="13"/>
      <c r="H41" s="14"/>
      <c r="I41" s="11"/>
      <c r="J41" s="15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8" t="s">
        <v>64</v>
      </c>
      <c r="E42" s="11"/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87" t="s">
        <v>61</v>
      </c>
      <c r="E43" s="11"/>
      <c r="F43" s="11"/>
      <c r="G43" s="13"/>
      <c r="H43" s="14"/>
      <c r="I43" s="11"/>
      <c r="J43" s="15"/>
      <c r="K43" s="16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87" t="s">
        <v>62</v>
      </c>
      <c r="E44" s="11"/>
      <c r="F44" s="11"/>
      <c r="G44" s="13"/>
      <c r="H44" s="14"/>
      <c r="I44" s="11"/>
      <c r="J44" s="15"/>
      <c r="K44" s="16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87" t="s">
        <v>63</v>
      </c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1"/>
      <c r="C46" s="11"/>
      <c r="D46" s="18"/>
      <c r="E46" s="11"/>
      <c r="F46" s="11"/>
      <c r="G46" s="13"/>
      <c r="H46" s="19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C47" s="11"/>
      <c r="D47" s="76" t="s">
        <v>34</v>
      </c>
      <c r="E47" s="11"/>
      <c r="F47" s="11"/>
      <c r="G47" s="13"/>
      <c r="H47" s="14"/>
      <c r="I47" s="11"/>
      <c r="J47" s="78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56" t="s">
        <v>35</v>
      </c>
      <c r="E48" s="18" t="s">
        <v>54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56"/>
      <c r="E49" s="18" t="s">
        <v>55</v>
      </c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D50" s="26" t="s">
        <v>36</v>
      </c>
      <c r="E50" s="90" t="s">
        <v>53</v>
      </c>
      <c r="K50" s="21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D51" s="26" t="s">
        <v>37</v>
      </c>
      <c r="E51" s="17" t="s">
        <v>5</v>
      </c>
      <c r="K51" s="21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D52" s="26" t="s">
        <v>38</v>
      </c>
      <c r="E52" s="22" t="s">
        <v>21</v>
      </c>
      <c r="K52" s="21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D53" s="26" t="s">
        <v>39</v>
      </c>
      <c r="E53" s="23" t="s">
        <v>48</v>
      </c>
      <c r="K53" s="21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D54" s="26" t="s">
        <v>40</v>
      </c>
      <c r="E54" s="17" t="s">
        <v>49</v>
      </c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/>
      <c r="C55" s="11"/>
      <c r="D55" s="12" t="s">
        <v>41</v>
      </c>
      <c r="E55" s="11" t="s">
        <v>22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s="17" customFormat="1" ht="15.75" customHeight="1">
      <c r="B56" s="11"/>
      <c r="C56" s="11"/>
      <c r="D56" s="12"/>
      <c r="E56" s="11"/>
      <c r="F56" s="11"/>
      <c r="G56" s="13"/>
      <c r="H56" s="14"/>
      <c r="I56" s="11"/>
      <c r="J56" s="15"/>
      <c r="K56" s="16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</row>
    <row r="57" spans="2:230" s="17" customFormat="1" ht="15.75" customHeight="1">
      <c r="B57" s="11" t="s">
        <v>43</v>
      </c>
      <c r="C57" s="11"/>
      <c r="D57" s="12"/>
      <c r="E57" s="11"/>
      <c r="F57" s="11"/>
      <c r="G57" s="13"/>
      <c r="H57" s="14"/>
      <c r="I57" s="11"/>
      <c r="J57" s="15"/>
      <c r="K57" s="16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</row>
    <row r="58" spans="2:230" s="17" customFormat="1" ht="15.75" customHeight="1">
      <c r="B58" s="11"/>
      <c r="C58" s="11"/>
      <c r="D58" s="12"/>
      <c r="E58" s="11"/>
      <c r="F58" s="11"/>
      <c r="G58" s="13"/>
      <c r="H58" s="14"/>
      <c r="I58" s="11"/>
      <c r="J58" s="15"/>
      <c r="K58" s="16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</row>
    <row r="59" spans="2:230" s="17" customFormat="1" ht="15.75" customHeight="1">
      <c r="B59" s="11"/>
      <c r="C59" s="11"/>
      <c r="D59" s="12"/>
      <c r="E59" s="11"/>
      <c r="F59" s="11"/>
      <c r="G59" s="13"/>
      <c r="H59" s="14"/>
      <c r="I59" s="11"/>
      <c r="J59" s="15"/>
      <c r="K59" s="16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</row>
    <row r="60" spans="2:230" s="17" customFormat="1" ht="15.75" customHeight="1">
      <c r="B60" s="8"/>
      <c r="C60" s="8"/>
      <c r="D60" s="11"/>
      <c r="E60" s="11"/>
      <c r="F60" s="11"/>
      <c r="G60" s="24"/>
      <c r="H60" s="11"/>
      <c r="I60" s="11"/>
      <c r="J60" s="24"/>
      <c r="K60" s="25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</row>
    <row r="61" spans="2:230" s="17" customFormat="1" ht="15.75" customHeight="1">
      <c r="B61" s="11" t="s">
        <v>59</v>
      </c>
      <c r="C61" s="11"/>
      <c r="D61" s="11"/>
      <c r="E61" s="11"/>
      <c r="F61" s="11"/>
      <c r="G61" s="24"/>
      <c r="H61" s="11"/>
      <c r="I61" s="11"/>
      <c r="J61" s="24"/>
      <c r="K61" s="24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</row>
    <row r="62" spans="2:230" s="17" customFormat="1" ht="15.75" customHeight="1">
      <c r="B62" s="11" t="s">
        <v>58</v>
      </c>
      <c r="C62" s="8"/>
      <c r="D62" s="11"/>
      <c r="E62" s="11"/>
      <c r="F62" s="11"/>
      <c r="G62" s="24"/>
      <c r="H62" s="11"/>
      <c r="I62" s="11"/>
      <c r="J62" s="24"/>
      <c r="K62" s="24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0"/>
      <c r="CN62" s="40"/>
      <c r="CO62" s="40"/>
      <c r="CP62" s="40"/>
      <c r="CQ62" s="40"/>
      <c r="CR62" s="40"/>
      <c r="CS62" s="40"/>
      <c r="CT62" s="40"/>
      <c r="CU62" s="40"/>
      <c r="CV62" s="40"/>
      <c r="CW62" s="40"/>
      <c r="CX62" s="40"/>
      <c r="CY62" s="40"/>
      <c r="CZ62" s="40"/>
      <c r="DA62" s="40"/>
      <c r="DB62" s="40"/>
      <c r="DC62" s="40"/>
      <c r="DD62" s="40"/>
      <c r="DE62" s="40"/>
      <c r="DF62" s="40"/>
      <c r="DG62" s="40"/>
      <c r="DH62" s="40"/>
      <c r="DI62" s="40"/>
      <c r="DJ62" s="40"/>
      <c r="DK62" s="40"/>
      <c r="DL62" s="40"/>
      <c r="DM62" s="40"/>
      <c r="DN62" s="40"/>
      <c r="DO62" s="40"/>
      <c r="DP62" s="40"/>
      <c r="DQ62" s="40"/>
      <c r="DR62" s="40"/>
      <c r="DS62" s="40"/>
      <c r="DT62" s="40"/>
      <c r="DU62" s="40"/>
      <c r="DV62" s="40"/>
      <c r="DW62" s="40"/>
      <c r="DX62" s="40"/>
      <c r="DY62" s="40"/>
      <c r="DZ62" s="40"/>
      <c r="EA62" s="40"/>
      <c r="EB62" s="40"/>
      <c r="EC62" s="40"/>
      <c r="ED62" s="40"/>
      <c r="EE62" s="40"/>
      <c r="EF62" s="40"/>
      <c r="EG62" s="40"/>
      <c r="EH62" s="40"/>
      <c r="EI62" s="40"/>
      <c r="EJ62" s="40"/>
      <c r="EK62" s="40"/>
      <c r="EL62" s="40"/>
      <c r="EM62" s="40"/>
      <c r="EN62" s="40"/>
      <c r="EO62" s="40"/>
      <c r="EP62" s="40"/>
      <c r="EQ62" s="40"/>
      <c r="ER62" s="40"/>
      <c r="ES62" s="40"/>
      <c r="ET62" s="40"/>
      <c r="EU62" s="40"/>
      <c r="EV62" s="40"/>
      <c r="EW62" s="40"/>
      <c r="EX62" s="40"/>
      <c r="EY62" s="40"/>
      <c r="EZ62" s="40"/>
      <c r="FA62" s="40"/>
      <c r="FB62" s="40"/>
      <c r="FC62" s="40"/>
      <c r="FD62" s="40"/>
      <c r="FE62" s="40"/>
      <c r="FF62" s="40"/>
      <c r="FG62" s="40"/>
      <c r="FH62" s="40"/>
      <c r="FI62" s="40"/>
      <c r="FJ62" s="40"/>
      <c r="FK62" s="40"/>
      <c r="FL62" s="40"/>
      <c r="FM62" s="40"/>
      <c r="FN62" s="40"/>
      <c r="FO62" s="40"/>
      <c r="FP62" s="40"/>
      <c r="FQ62" s="40"/>
      <c r="FR62" s="40"/>
      <c r="FS62" s="40"/>
      <c r="FT62" s="40"/>
      <c r="FU62" s="40"/>
      <c r="FV62" s="40"/>
      <c r="FW62" s="40"/>
      <c r="FX62" s="40"/>
      <c r="FY62" s="40"/>
      <c r="FZ62" s="40"/>
      <c r="GA62" s="40"/>
      <c r="GB62" s="40"/>
      <c r="GC62" s="40"/>
      <c r="GD62" s="40"/>
      <c r="GE62" s="40"/>
      <c r="GF62" s="40"/>
      <c r="GG62" s="40"/>
      <c r="GH62" s="40"/>
      <c r="GI62" s="40"/>
      <c r="GJ62" s="40"/>
      <c r="GK62" s="40"/>
      <c r="GL62" s="40"/>
      <c r="GM62" s="40"/>
      <c r="GN62" s="40"/>
      <c r="GO62" s="40"/>
      <c r="GP62" s="40"/>
      <c r="GQ62" s="40"/>
      <c r="GR62" s="40"/>
      <c r="GS62" s="40"/>
      <c r="GT62" s="40"/>
      <c r="GU62" s="40"/>
      <c r="GV62" s="40"/>
      <c r="GW62" s="40"/>
      <c r="GX62" s="40"/>
      <c r="GY62" s="40"/>
      <c r="GZ62" s="40"/>
      <c r="HA62" s="40"/>
      <c r="HB62" s="40"/>
      <c r="HC62" s="40"/>
      <c r="HD62" s="40"/>
      <c r="HE62" s="40"/>
      <c r="HF62" s="40"/>
      <c r="HG62" s="40"/>
      <c r="HH62" s="40"/>
      <c r="HI62" s="40"/>
      <c r="HJ62" s="40"/>
      <c r="HK62" s="40"/>
      <c r="HL62" s="40"/>
      <c r="HM62" s="40"/>
      <c r="HN62" s="40"/>
      <c r="HO62" s="40"/>
      <c r="HP62" s="40"/>
      <c r="HQ62" s="40"/>
      <c r="HR62" s="40"/>
      <c r="HS62" s="40"/>
      <c r="HT62" s="40"/>
      <c r="HU62" s="40"/>
      <c r="HV62" s="40"/>
    </row>
    <row r="63" spans="2:230" ht="15.75" customHeight="1">
      <c r="B63" s="8"/>
      <c r="C63" s="8"/>
      <c r="D63" s="5"/>
      <c r="E63" s="6"/>
      <c r="F63" s="6"/>
      <c r="G63" s="7"/>
      <c r="H63" s="6"/>
      <c r="I63" s="6"/>
      <c r="J63" s="7"/>
      <c r="K63" s="7"/>
    </row>
    <row r="64" spans="2:230" ht="15.75" customHeight="1">
      <c r="B64" s="8"/>
      <c r="C64" s="8"/>
      <c r="D64" s="5"/>
      <c r="E64" s="6"/>
      <c r="F64" s="6"/>
      <c r="G64" s="7"/>
      <c r="H64" s="6"/>
      <c r="I64" s="6"/>
      <c r="J64" s="7"/>
      <c r="K64" s="7"/>
    </row>
    <row r="65" spans="2:11" ht="15.75" customHeight="1">
      <c r="B65" s="2"/>
      <c r="C65" s="2"/>
      <c r="D65" s="2"/>
      <c r="E65" s="2"/>
      <c r="F65" s="2"/>
      <c r="G65" s="7"/>
      <c r="H65" s="2"/>
      <c r="I65" s="2"/>
      <c r="J65" s="2"/>
      <c r="K65" s="2"/>
    </row>
    <row r="66" spans="2:11" ht="15.75" customHeight="1">
      <c r="B66" s="2"/>
      <c r="C66" s="2"/>
      <c r="D66" s="2"/>
      <c r="E66" s="2"/>
      <c r="F66" s="2"/>
      <c r="G66" s="7"/>
      <c r="H66" s="2"/>
      <c r="I66" s="2"/>
      <c r="J66" s="2"/>
      <c r="K66" s="2"/>
    </row>
    <row r="67" spans="2:11" ht="15.75" customHeight="1">
      <c r="B67" s="2"/>
      <c r="C67" s="2"/>
      <c r="D67" s="2"/>
      <c r="E67" s="2"/>
      <c r="F67" s="2"/>
      <c r="G67" s="7"/>
      <c r="H67" s="2"/>
      <c r="I67" s="2"/>
      <c r="J67" s="2"/>
      <c r="K67" s="2"/>
    </row>
    <row r="68" spans="2:11" ht="15.75" customHeight="1"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2:11" ht="15.75" customHeight="1">
      <c r="B69" s="2"/>
      <c r="C69" s="2"/>
      <c r="D69" s="2"/>
      <c r="E69" s="2"/>
      <c r="F69" s="2"/>
      <c r="G69" s="2"/>
      <c r="H69" s="2"/>
      <c r="I69" s="2"/>
      <c r="J69" s="2"/>
      <c r="K69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2012-01-05T13:30:41Z</dcterms:modified>
</cp:coreProperties>
</file>