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QUOTE!$A$1:$K$96</definedName>
  </definedNames>
  <calcPr calcId="145621"/>
</workbook>
</file>

<file path=xl/calcChain.xml><?xml version="1.0" encoding="utf-8"?>
<calcChain xmlns="http://schemas.openxmlformats.org/spreadsheetml/2006/main">
  <c r="J70" i="1" l="1"/>
  <c r="J64" i="1"/>
  <c r="J60" i="1"/>
  <c r="J55" i="1"/>
  <c r="J43" i="1"/>
  <c r="J37" i="1"/>
  <c r="N64" i="1"/>
  <c r="P64" i="1" s="1"/>
  <c r="N60" i="1"/>
  <c r="P60" i="1" s="1"/>
  <c r="N55" i="1"/>
  <c r="P55" i="1" s="1"/>
  <c r="N43" i="1"/>
  <c r="P43" i="1" s="1"/>
  <c r="N37" i="1" l="1"/>
  <c r="P37" i="1" s="1"/>
  <c r="N23" i="1" l="1"/>
  <c r="P23" i="1" s="1"/>
  <c r="J23" i="1" l="1"/>
  <c r="J74" i="1" s="1"/>
  <c r="J75" i="1" l="1"/>
  <c r="J76" i="1" s="1"/>
</calcChain>
</file>

<file path=xl/sharedStrings.xml><?xml version="1.0" encoding="utf-8"?>
<sst xmlns="http://schemas.openxmlformats.org/spreadsheetml/2006/main" count="148" uniqueCount="120">
  <si>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</si>
  <si>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</si>
  <si>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</si>
  <si>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</si>
  <si>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</si>
  <si>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</si>
  <si>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</si>
  <si>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</si>
  <si>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</si>
  <si>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</si>
  <si>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</si>
  <si>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</si>
  <si>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</si>
  <si>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</si>
  <si>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</si>
  <si>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</si>
  <si>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</si>
  <si>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</si>
  <si>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</si>
  <si>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</si>
  <si>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</si>
  <si>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</si>
  <si>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</si>
  <si>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</si>
  <si>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</si>
  <si>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</si>
  <si>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</si>
  <si>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</si>
  <si>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</si>
  <si>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</si>
  <si>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</si>
  <si>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</si>
  <si>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</si>
  <si>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</si>
  <si>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</si>
  <si>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</si>
  <si>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</si>
  <si>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</si>
  <si>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</si>
  <si>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</si>
  <si>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</si>
  <si>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</si>
  <si>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</si>
  <si>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</si>
  <si>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</si>
  <si>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</si>
  <si>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</si>
  <si>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</si>
  <si>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</si>
  <si>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</si>
  <si>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</si>
  <si>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</si>
  <si>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</si>
  <si>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</si>
  <si>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</si>
  <si>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S</t>
  </si>
  <si>
    <t>Ex work Allemagne</t>
  </si>
  <si>
    <t>Manchon à souder avec raccord à bague coupante</t>
  </si>
  <si>
    <t>17, rue Paul Dautier - BP 267</t>
  </si>
  <si>
    <t>E</t>
  </si>
  <si>
    <t>78147 Vélizy Villacoublay Cedex</t>
  </si>
  <si>
    <t>France</t>
  </si>
  <si>
    <t>Frédéric GERBER</t>
  </si>
  <si>
    <t xml:space="preserve"> frederic.gerber@fr.yokogawa.com</t>
  </si>
  <si>
    <t>Téléphone : 01 39 26 10 00 - Ligne directe : +33 4 73 55 20 12</t>
  </si>
  <si>
    <t>Mobile : 06 85 54 17 88</t>
  </si>
  <si>
    <t>A2013RH107</t>
  </si>
  <si>
    <t>SKI Quotation AN130150</t>
  </si>
  <si>
    <t>Email from Georg 25/02/13</t>
  </si>
  <si>
    <t>SDF-F-22-DN150-H-E-0-PN40-R-KE-2xVE-?</t>
  </si>
  <si>
    <t>TAG-No.: FE120201</t>
  </si>
  <si>
    <t>Montage : Bride DN32</t>
  </si>
  <si>
    <t>Diamètre interne: 146 mm ep: 5 mm</t>
  </si>
  <si>
    <t>Longueur collier: H=0mm (100+0 mm)</t>
  </si>
  <si>
    <t>H</t>
  </si>
  <si>
    <t>Sans butée</t>
  </si>
  <si>
    <t>PN40</t>
  </si>
  <si>
    <t>Pression: PN40</t>
  </si>
  <si>
    <t>R</t>
  </si>
  <si>
    <t>KE</t>
  </si>
  <si>
    <t>Tuyau de 12 mm de diamètre extérieur</t>
  </si>
  <si>
    <t>Vanne d'arret à boisseau sphérique PN40, 1.4401 (max. 200 ° C)</t>
  </si>
  <si>
    <t>Accessoires: 2 paires de raccords à vis pour raccords de tuyaux 12mm,</t>
  </si>
  <si>
    <t>Media : Gaz Chlore sec,  140,4Kpas abs, temp: 22°C</t>
  </si>
  <si>
    <t>DP: 2,95 mbar à 600Nm3/h</t>
  </si>
  <si>
    <t>DSE2</t>
  </si>
  <si>
    <t>Manifold PN100 avec equerre de montage</t>
  </si>
  <si>
    <t>Consistant en:</t>
  </si>
  <si>
    <t>1 manifold PN420 avec 1/2'' NPT conecteur pour montage direct TX</t>
  </si>
  <si>
    <t>2 joints PTFE</t>
  </si>
  <si>
    <t>1 equerre de montage en acier zingué pour montage sur conduite 2''</t>
  </si>
  <si>
    <t>SDF-M-10-DN80-S-C-0-PN40-FP-DE3-0-H</t>
  </si>
  <si>
    <t>Pitot Tube type SDF</t>
  </si>
  <si>
    <t>TAG-No.: FE-120202</t>
  </si>
  <si>
    <t>Conduite : DN80</t>
  </si>
  <si>
    <t>C</t>
  </si>
  <si>
    <t>FP</t>
  </si>
  <si>
    <t>Bride plate pour manifold 3 voies</t>
  </si>
  <si>
    <t>DE3</t>
  </si>
  <si>
    <t>Vanne 3 voies 1.4401. max. 200°C,</t>
  </si>
  <si>
    <t>Conduite Horizontale (à confirmer)</t>
  </si>
  <si>
    <t>Media : AIR  121,2Kpas abs, temp: 20°C</t>
  </si>
  <si>
    <t>DP: 10,63 mbar à 500Nm3/h</t>
  </si>
  <si>
    <t>SDF-M-22-DN150-S-C-0-PN40-FP-DE3-0-H</t>
  </si>
  <si>
    <t>TAG-No.: FE-120301</t>
  </si>
  <si>
    <t>dito</t>
  </si>
  <si>
    <t>Media : eau  601,3Kpas abs, temp: 30°C</t>
  </si>
  <si>
    <t>DP: 4 mbar à 4000Nm3/h</t>
  </si>
  <si>
    <t>TAG-No.: FE-120302</t>
  </si>
  <si>
    <t>DP: 25,02 mbar à 10000Nm3/h</t>
  </si>
  <si>
    <t>SDF-M-22-DN200-S-C-0-PN40-FP-DE3-0-H</t>
  </si>
  <si>
    <t>TAG-No.: FE-120303</t>
  </si>
  <si>
    <t>Conduite : DN200</t>
  </si>
  <si>
    <t>DP: 11,8 mbar à 12000Nm3/h</t>
  </si>
  <si>
    <t>8-12</t>
  </si>
  <si>
    <t>6-8</t>
  </si>
  <si>
    <t>Matiere capteur : Hastelloy 2.4602; bride capteur en 1.4571 plaqué avec 2.4602</t>
  </si>
  <si>
    <t>Matière piece de montage: Inox 1.4571</t>
  </si>
  <si>
    <t>Matière capteur: Inox 1.4571</t>
  </si>
  <si>
    <t>Matière pièce de montage: Acier carbone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</si>
</sst>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gerber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3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21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54</v>
      </c>
      <c r="F8" s="21"/>
      <c r="G8" s="21"/>
      <c r="H8" s="30" t="s">
        <v>1</v>
      </c>
      <c r="I8" s="17"/>
      <c r="J8" s="74">
        <v>40964</v>
      </c>
      <c r="K8" s="21"/>
      <c r="M8" s="89"/>
    </row>
    <row r="9" spans="1:250" ht="15.75" customHeight="1">
      <c r="A9" s="17"/>
      <c r="B9" s="21"/>
      <c r="C9" s="21"/>
      <c r="D9" s="100" t="s">
        <v>58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61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62</v>
      </c>
      <c r="F12" s="21"/>
      <c r="G12" s="17"/>
      <c r="H12" s="20" t="s">
        <v>31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64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65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  <c r="L16" s="17" t="s">
        <v>68</v>
      </c>
    </row>
    <row r="17" spans="1:250" ht="15.75" customHeight="1">
      <c r="A17" s="17"/>
      <c r="B17" s="80"/>
      <c r="C17" s="17"/>
      <c r="D17" s="100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69</v>
      </c>
      <c r="E23" s="17" t="s">
        <v>92</v>
      </c>
      <c r="G23" s="99">
        <v>1</v>
      </c>
      <c r="H23" s="101">
        <v>2782</v>
      </c>
      <c r="I23" s="47"/>
      <c r="J23" s="47">
        <f>G23*H23</f>
        <v>2782</v>
      </c>
      <c r="K23" s="76" t="s">
        <v>114</v>
      </c>
      <c r="L23" s="17">
        <v>2980</v>
      </c>
      <c r="M23" s="84">
        <v>0.3</v>
      </c>
      <c r="N23" s="17">
        <f>L23*(1-M23)</f>
        <v>2086</v>
      </c>
      <c r="O23" s="97">
        <v>0.25</v>
      </c>
      <c r="P23" s="95">
        <f>N23/(1-O23)</f>
        <v>2781.3333333333335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106" t="s">
        <v>70</v>
      </c>
      <c r="E24" s="17" t="s">
        <v>71</v>
      </c>
      <c r="G24" s="99"/>
      <c r="H24" s="101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72</v>
      </c>
      <c r="G25" s="99"/>
      <c r="H25" s="101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73</v>
      </c>
      <c r="G26" s="99"/>
      <c r="H26" s="101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74</v>
      </c>
      <c r="E27" s="17" t="s">
        <v>116</v>
      </c>
      <c r="G27" s="99"/>
      <c r="H27" s="101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59</v>
      </c>
      <c r="E28" s="17" t="s">
        <v>117</v>
      </c>
      <c r="G28" s="99"/>
      <c r="H28" s="101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>
        <v>0</v>
      </c>
      <c r="E29" s="17" t="s">
        <v>75</v>
      </c>
      <c r="G29" s="99"/>
      <c r="H29" s="101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" customHeight="1">
      <c r="B30" s="12"/>
      <c r="C30" s="11"/>
      <c r="D30" s="20" t="s">
        <v>76</v>
      </c>
      <c r="E30" s="17" t="s">
        <v>77</v>
      </c>
      <c r="G30" s="99"/>
      <c r="H30" s="101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78</v>
      </c>
      <c r="E31" s="100" t="s">
        <v>80</v>
      </c>
      <c r="G31" s="99"/>
      <c r="H31" s="101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81</v>
      </c>
      <c r="G32" s="99"/>
      <c r="H32" s="101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20"/>
      <c r="E33" s="100" t="s">
        <v>82</v>
      </c>
      <c r="G33" s="99"/>
      <c r="H33" s="101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102"/>
      <c r="E34" s="17" t="s">
        <v>83</v>
      </c>
      <c r="G34" s="99"/>
      <c r="H34" s="101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84</v>
      </c>
      <c r="G35" s="99"/>
      <c r="H35" s="101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C36" s="11"/>
      <c r="D36" s="9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99">
        <v>2</v>
      </c>
      <c r="C37" s="11"/>
      <c r="D37" s="17" t="s">
        <v>85</v>
      </c>
      <c r="E37" s="17" t="s">
        <v>86</v>
      </c>
      <c r="G37" s="99">
        <v>1</v>
      </c>
      <c r="H37" s="101">
        <v>318</v>
      </c>
      <c r="I37" s="47"/>
      <c r="J37" s="47">
        <f>G37*H37</f>
        <v>318</v>
      </c>
      <c r="K37" s="76" t="s">
        <v>114</v>
      </c>
      <c r="L37" s="17">
        <v>398</v>
      </c>
      <c r="M37" s="84">
        <v>0.4</v>
      </c>
      <c r="N37" s="17">
        <f>L37*(1-M37)</f>
        <v>238.79999999999998</v>
      </c>
      <c r="O37" s="97">
        <v>0.25</v>
      </c>
      <c r="P37" s="95">
        <f>N37/(1-O37)</f>
        <v>318.39999999999998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C38" s="11"/>
      <c r="D38" s="96"/>
      <c r="E38" s="17" t="s">
        <v>87</v>
      </c>
      <c r="G38" s="99"/>
      <c r="H38" s="101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C39" s="11"/>
      <c r="D39" s="96"/>
      <c r="E39" s="17" t="s">
        <v>88</v>
      </c>
      <c r="G39" s="99"/>
      <c r="H39" s="101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C40" s="11"/>
      <c r="D40" s="96"/>
      <c r="E40" s="17" t="s">
        <v>89</v>
      </c>
      <c r="G40" s="99"/>
      <c r="H40" s="101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C41" s="11"/>
      <c r="D41" s="96"/>
      <c r="E41" s="17" t="s">
        <v>90</v>
      </c>
      <c r="G41" s="99"/>
      <c r="H41" s="101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C42" s="11"/>
      <c r="D42" s="96"/>
      <c r="G42" s="99"/>
      <c r="H42" s="101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99">
        <v>3</v>
      </c>
      <c r="C43" s="11"/>
      <c r="D43" s="17" t="s">
        <v>91</v>
      </c>
      <c r="E43" s="17" t="s">
        <v>92</v>
      </c>
      <c r="G43" s="99">
        <v>1</v>
      </c>
      <c r="H43" s="101">
        <v>783</v>
      </c>
      <c r="I43" s="47"/>
      <c r="J43" s="47">
        <f>G43*H43</f>
        <v>783</v>
      </c>
      <c r="K43" s="76" t="s">
        <v>115</v>
      </c>
      <c r="L43" s="17">
        <v>1068</v>
      </c>
      <c r="M43" s="84">
        <v>0.45</v>
      </c>
      <c r="N43" s="17">
        <f>L43*(1-M43)</f>
        <v>587.40000000000009</v>
      </c>
      <c r="O43" s="97">
        <v>0.25</v>
      </c>
      <c r="P43" s="95">
        <f>N43/(1-O43)</f>
        <v>783.20000000000016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C44" s="11"/>
      <c r="D44" s="17" t="s">
        <v>93</v>
      </c>
      <c r="E44" s="17" t="s">
        <v>57</v>
      </c>
      <c r="G44" s="99"/>
      <c r="H44" s="101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C45" s="11"/>
      <c r="D45" s="96"/>
      <c r="E45" s="17" t="s">
        <v>94</v>
      </c>
      <c r="G45" s="99"/>
      <c r="H45" s="101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C46" s="11"/>
      <c r="D46" s="20" t="s">
        <v>55</v>
      </c>
      <c r="E46" s="17" t="s">
        <v>118</v>
      </c>
      <c r="G46" s="99"/>
      <c r="H46" s="101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C47" s="11"/>
      <c r="D47" s="20" t="s">
        <v>95</v>
      </c>
      <c r="E47" s="17" t="s">
        <v>119</v>
      </c>
      <c r="G47" s="99"/>
      <c r="H47" s="101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C48" s="11"/>
      <c r="D48" s="20" t="s">
        <v>76</v>
      </c>
      <c r="E48" s="17" t="s">
        <v>77</v>
      </c>
      <c r="G48" s="99"/>
      <c r="H48" s="101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20" t="s">
        <v>96</v>
      </c>
      <c r="E49" s="17" t="s">
        <v>97</v>
      </c>
      <c r="G49" s="99"/>
      <c r="H49" s="101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20" t="s">
        <v>98</v>
      </c>
      <c r="E50" s="17" t="s">
        <v>99</v>
      </c>
      <c r="G50" s="99"/>
      <c r="H50" s="101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102" t="s">
        <v>74</v>
      </c>
      <c r="E51" s="100" t="s">
        <v>100</v>
      </c>
      <c r="G51" s="99"/>
      <c r="H51" s="101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E52" s="17" t="s">
        <v>101</v>
      </c>
      <c r="G52" s="99"/>
      <c r="H52" s="101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96"/>
      <c r="E53" s="17" t="s">
        <v>102</v>
      </c>
      <c r="G53" s="99"/>
      <c r="H53" s="101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G54" s="99"/>
      <c r="H54" s="101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99">
        <v>4</v>
      </c>
      <c r="C55" s="11"/>
      <c r="D55" s="17" t="s">
        <v>103</v>
      </c>
      <c r="E55" s="17" t="s">
        <v>105</v>
      </c>
      <c r="G55" s="99">
        <v>1</v>
      </c>
      <c r="H55" s="101">
        <v>977</v>
      </c>
      <c r="I55" s="47"/>
      <c r="J55" s="47">
        <f>G55*H55</f>
        <v>977</v>
      </c>
      <c r="K55" s="76" t="s">
        <v>115</v>
      </c>
      <c r="L55" s="17">
        <v>1221</v>
      </c>
      <c r="M55" s="84">
        <v>0.4</v>
      </c>
      <c r="N55" s="17">
        <f>L55*(1-M55)</f>
        <v>732.6</v>
      </c>
      <c r="O55" s="97">
        <v>0.25</v>
      </c>
      <c r="P55" s="95">
        <f>N55/(1-O55)</f>
        <v>976.80000000000007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C56" s="11"/>
      <c r="D56" s="17" t="s">
        <v>104</v>
      </c>
      <c r="E56" s="17" t="s">
        <v>94</v>
      </c>
      <c r="G56" s="99"/>
      <c r="H56" s="101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C57" s="11"/>
      <c r="D57" s="96"/>
      <c r="E57" s="17" t="s">
        <v>106</v>
      </c>
      <c r="G57" s="99"/>
      <c r="H57" s="101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C58" s="11"/>
      <c r="D58" s="96"/>
      <c r="E58" s="17" t="s">
        <v>107</v>
      </c>
      <c r="G58" s="99"/>
      <c r="H58" s="101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C59" s="11"/>
      <c r="D59" s="96"/>
      <c r="G59" s="99"/>
      <c r="H59" s="101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99">
        <v>5</v>
      </c>
      <c r="C60" s="11"/>
      <c r="D60" s="17" t="s">
        <v>103</v>
      </c>
      <c r="E60" s="17" t="s">
        <v>105</v>
      </c>
      <c r="G60" s="99">
        <v>1</v>
      </c>
      <c r="H60" s="101">
        <v>977</v>
      </c>
      <c r="I60" s="47"/>
      <c r="J60" s="47">
        <f>G60*H60</f>
        <v>977</v>
      </c>
      <c r="K60" s="76" t="s">
        <v>115</v>
      </c>
      <c r="L60" s="17">
        <v>1221</v>
      </c>
      <c r="M60" s="84">
        <v>0.4</v>
      </c>
      <c r="N60" s="17">
        <f>L60*(1-M60)</f>
        <v>732.6</v>
      </c>
      <c r="O60" s="97">
        <v>0.25</v>
      </c>
      <c r="P60" s="95">
        <f>N60/(1-O60)</f>
        <v>976.80000000000007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C61" s="11"/>
      <c r="D61" s="17" t="s">
        <v>108</v>
      </c>
      <c r="E61" s="17" t="s">
        <v>106</v>
      </c>
      <c r="G61" s="99"/>
      <c r="H61" s="101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C62" s="11"/>
      <c r="D62" s="96"/>
      <c r="E62" s="17" t="s">
        <v>109</v>
      </c>
      <c r="G62" s="99"/>
      <c r="H62" s="101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C63" s="11"/>
      <c r="D63" s="96"/>
      <c r="G63" s="99"/>
      <c r="H63" s="101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99">
        <v>6</v>
      </c>
      <c r="C64" s="11"/>
      <c r="D64" s="17" t="s">
        <v>110</v>
      </c>
      <c r="E64" s="17" t="s">
        <v>105</v>
      </c>
      <c r="G64" s="99">
        <v>1</v>
      </c>
      <c r="H64" s="101">
        <v>1035</v>
      </c>
      <c r="I64" s="47"/>
      <c r="J64" s="47">
        <f>G64*H64</f>
        <v>1035</v>
      </c>
      <c r="K64" s="76" t="s">
        <v>115</v>
      </c>
      <c r="L64" s="17">
        <v>1294</v>
      </c>
      <c r="M64" s="84">
        <v>0.4</v>
      </c>
      <c r="N64" s="17">
        <f>L64*(1-M64)</f>
        <v>776.4</v>
      </c>
      <c r="O64" s="97">
        <v>0.25</v>
      </c>
      <c r="P64" s="95">
        <f>N64/(1-O64)</f>
        <v>1035.2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C65" s="11"/>
      <c r="D65" s="17" t="s">
        <v>111</v>
      </c>
      <c r="E65" s="17" t="s">
        <v>112</v>
      </c>
      <c r="G65" s="99"/>
      <c r="H65" s="101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C66" s="11"/>
      <c r="D66" s="96"/>
      <c r="E66" s="17" t="s">
        <v>106</v>
      </c>
      <c r="G66" s="99"/>
      <c r="H66" s="101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C67" s="11"/>
      <c r="D67" s="96"/>
      <c r="E67" s="17" t="s">
        <v>113</v>
      </c>
      <c r="G67" s="99"/>
      <c r="H67" s="101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C68" s="11"/>
      <c r="D68" s="96"/>
      <c r="G68" s="99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ht="15.75" customHeight="1" thickBot="1">
      <c r="A69" s="17"/>
      <c r="B69" s="58"/>
      <c r="C69" s="59"/>
      <c r="D69" s="60"/>
      <c r="E69" s="61"/>
      <c r="F69" s="62"/>
      <c r="G69" s="62"/>
      <c r="H69" s="63"/>
      <c r="I69" s="64"/>
      <c r="J69" s="64"/>
      <c r="K69" s="77"/>
    </row>
    <row r="70" spans="1:250" ht="15.75" customHeight="1">
      <c r="A70" s="17"/>
      <c r="B70" s="11"/>
      <c r="C70" s="11"/>
      <c r="D70" s="12"/>
      <c r="E70" s="21"/>
      <c r="F70" s="11"/>
      <c r="G70" s="30" t="s">
        <v>4</v>
      </c>
      <c r="H70" s="48" t="s">
        <v>3</v>
      </c>
      <c r="I70" s="47"/>
      <c r="J70" s="47">
        <f>SUM(J22:J69)</f>
        <v>6872</v>
      </c>
      <c r="K70" s="57"/>
    </row>
    <row r="71" spans="1:250" ht="15.75" customHeight="1">
      <c r="A71" s="17"/>
      <c r="B71" s="11"/>
      <c r="C71" s="11"/>
      <c r="D71" s="12"/>
      <c r="E71" s="41"/>
      <c r="F71" s="39"/>
      <c r="G71" s="40" t="s">
        <v>35</v>
      </c>
      <c r="H71" s="49" t="s">
        <v>3</v>
      </c>
      <c r="I71" s="50"/>
      <c r="J71" s="50">
        <v>0</v>
      </c>
      <c r="K71" s="55"/>
    </row>
    <row r="72" spans="1:250" ht="15.75" customHeight="1">
      <c r="A72" s="17"/>
      <c r="B72" s="11"/>
      <c r="C72" s="11"/>
      <c r="D72" s="12"/>
      <c r="E72" s="42"/>
      <c r="F72" s="43"/>
      <c r="G72" s="54" t="s">
        <v>39</v>
      </c>
      <c r="H72" s="51" t="s">
        <v>3</v>
      </c>
      <c r="I72" s="52"/>
      <c r="J72" s="52">
        <v>0</v>
      </c>
      <c r="K72" s="56"/>
    </row>
    <row r="73" spans="1:250" ht="15.75" customHeight="1" thickBot="1">
      <c r="A73" s="17"/>
      <c r="B73" s="59"/>
      <c r="C73" s="59"/>
      <c r="D73" s="58"/>
      <c r="E73" s="67"/>
      <c r="F73" s="68"/>
      <c r="G73" s="69" t="s">
        <v>36</v>
      </c>
      <c r="H73" s="70" t="s">
        <v>3</v>
      </c>
      <c r="I73" s="71"/>
      <c r="J73" s="71"/>
      <c r="K73" s="72"/>
    </row>
    <row r="74" spans="1:250" ht="15.75" customHeight="1">
      <c r="A74" s="17"/>
      <c r="B74" s="11"/>
      <c r="C74" s="11"/>
      <c r="D74" s="12"/>
      <c r="E74" s="21"/>
      <c r="F74" s="11"/>
      <c r="G74" s="29" t="s">
        <v>37</v>
      </c>
      <c r="H74" s="48" t="s">
        <v>3</v>
      </c>
      <c r="I74" s="47"/>
      <c r="J74" s="47">
        <f>SUM(J70:J73)</f>
        <v>6872</v>
      </c>
      <c r="K74" s="57"/>
    </row>
    <row r="75" spans="1:250" ht="15.75" customHeight="1" thickBot="1">
      <c r="A75" s="17"/>
      <c r="B75" s="59"/>
      <c r="C75" s="59"/>
      <c r="D75" s="58"/>
      <c r="E75" s="61"/>
      <c r="F75" s="59"/>
      <c r="G75" s="65" t="s">
        <v>38</v>
      </c>
      <c r="H75" s="63" t="s">
        <v>3</v>
      </c>
      <c r="I75" s="64"/>
      <c r="J75" s="64">
        <f>0.196*J74</f>
        <v>1346.912</v>
      </c>
      <c r="K75" s="66"/>
    </row>
    <row r="76" spans="1:250" ht="15.75" customHeight="1">
      <c r="A76" s="17"/>
      <c r="B76" s="11"/>
      <c r="C76" s="11"/>
      <c r="D76" s="12"/>
      <c r="E76" s="17"/>
      <c r="F76" s="11"/>
      <c r="G76" s="53" t="s">
        <v>4</v>
      </c>
      <c r="H76" s="48" t="s">
        <v>3</v>
      </c>
      <c r="I76" s="47"/>
      <c r="J76" s="48">
        <f>SUM(J74:J75)</f>
        <v>8218.9120000000003</v>
      </c>
      <c r="K76" s="57"/>
    </row>
    <row r="77" spans="1:250" ht="15.75" customHeight="1">
      <c r="A77" s="17"/>
      <c r="B77" s="11"/>
      <c r="C77" s="11"/>
      <c r="D77" s="12"/>
      <c r="E77" s="17"/>
      <c r="F77" s="11"/>
      <c r="G77" s="53"/>
      <c r="H77" s="48"/>
      <c r="I77" s="47"/>
      <c r="J77" s="48"/>
      <c r="K77" s="57"/>
    </row>
    <row r="78" spans="1:250" s="17" customFormat="1" ht="15.75" customHeight="1">
      <c r="B78" s="26" t="s">
        <v>9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8" t="s">
        <v>40</v>
      </c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8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8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8"/>
      <c r="E82" s="11"/>
      <c r="F82" s="11"/>
      <c r="G82" s="13"/>
      <c r="H82" s="19"/>
      <c r="I82" s="11"/>
      <c r="J82" s="15"/>
      <c r="K82" s="16"/>
      <c r="L82" s="2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C83" s="11"/>
      <c r="D83" s="73" t="s">
        <v>41</v>
      </c>
      <c r="E83" s="11"/>
      <c r="F83" s="11"/>
      <c r="G83" s="13"/>
      <c r="H83" s="14"/>
      <c r="I83" s="11"/>
      <c r="J83" s="7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53" t="s">
        <v>42</v>
      </c>
      <c r="E84" s="18" t="s">
        <v>56</v>
      </c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49</v>
      </c>
      <c r="E85" s="87" t="s">
        <v>20</v>
      </c>
      <c r="K85" s="21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D86" s="25" t="s">
        <v>50</v>
      </c>
      <c r="E86" s="17" t="s">
        <v>43</v>
      </c>
      <c r="K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D87" s="25" t="s">
        <v>51</v>
      </c>
      <c r="E87" s="22" t="s">
        <v>44</v>
      </c>
      <c r="K87" s="21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D88" s="25" t="s">
        <v>52</v>
      </c>
      <c r="E88" s="17" t="s">
        <v>45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53" t="s">
        <v>53</v>
      </c>
      <c r="E89" s="11" t="s">
        <v>46</v>
      </c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47</v>
      </c>
      <c r="C91" s="11"/>
      <c r="D91" s="12"/>
      <c r="E91" s="11"/>
      <c r="F91" s="11"/>
      <c r="G91" s="13"/>
      <c r="H91" s="14"/>
      <c r="I91" s="11"/>
      <c r="J91" s="15"/>
      <c r="K91" s="1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8"/>
      <c r="C94" s="8"/>
      <c r="D94" s="11"/>
      <c r="E94" s="11"/>
      <c r="F94" s="11"/>
      <c r="G94" s="23"/>
      <c r="H94" s="11"/>
      <c r="I94" s="11"/>
      <c r="J94" s="23"/>
      <c r="K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 t="s">
        <v>16</v>
      </c>
      <c r="C95" s="11"/>
      <c r="D95" s="11"/>
      <c r="E95" s="11"/>
      <c r="F95" s="11"/>
      <c r="G95" s="23"/>
      <c r="H95" s="11"/>
      <c r="I95" s="11"/>
      <c r="J95" s="23"/>
      <c r="K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s="17" customFormat="1" ht="15.75" customHeight="1">
      <c r="B96" s="11" t="s">
        <v>48</v>
      </c>
      <c r="C96" s="8"/>
      <c r="D96" s="11"/>
      <c r="E96" s="11"/>
      <c r="F96" s="11"/>
      <c r="G96" s="23"/>
      <c r="H96" s="11"/>
      <c r="I96" s="11"/>
      <c r="J96" s="23"/>
      <c r="K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frederic.gerber@fr.yokogawa.com_x000a_mailto:frederic.gerber@fr.yokogawa.com_x000a_blocked::mailto:frederic.gerber@fr.yokogawa.com_x000a_mailto:frederic.gerber@fr.yokogawa.com" display="mailto:frederic.gerber@fr.yokogawa.com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58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2013-02-25T16:17:52Z</cp:lastPrinted>
  <dcterms:created xsi:type="dcterms:W3CDTF">2000-06-29T05:08:18Z</dcterms:created>
  <dcterms:modified xsi:type="dcterms:W3CDTF">2013-02-25T16:21:15Z</dcterms:modified>
</cp:coreProperties>
</file>