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35" i="1" l="1"/>
  <c r="N23" i="1" l="1"/>
  <c r="P23" i="1" s="1"/>
  <c r="J23" i="1" l="1"/>
  <c r="J54" i="1" s="1"/>
  <c r="J58" i="1" s="1"/>
  <c r="J59" i="1" l="1"/>
  <c r="J60" i="1" s="1"/>
</calcChain>
</file>

<file path=xl/sharedStrings.xml><?xml version="1.0" encoding="utf-8"?>
<sst xmlns="http://schemas.openxmlformats.org/spreadsheetml/2006/main" count="107" uniqueCount="92">
  <si>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</si>
  <si>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</si>
  <si>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</si>
  <si>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</si>
  <si>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</si>
  <si>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</si>
  <si>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</si>
  <si>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</si>
  <si>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</si>
  <si>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</si>
  <si>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</si>
  <si>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</si>
  <si>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</si>
  <si>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</si>
  <si>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</si>
  <si>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</si>
  <si>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</si>
  <si>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</si>
  <si>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</si>
  <si>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</si>
  <si>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</si>
  <si>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</si>
  <si>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</si>
  <si>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</si>
  <si>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</si>
  <si>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</si>
  <si>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</si>
  <si>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</si>
  <si>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</si>
  <si>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</si>
  <si>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</si>
  <si>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</si>
  <si>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</si>
  <si>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</si>
  <si>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</si>
  <si>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</si>
  <si>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</si>
  <si>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</si>
  <si>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</si>
  <si>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</si>
  <si>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</si>
  <si>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</si>
  <si>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</si>
  <si>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</si>
  <si>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</si>
  <si>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</si>
  <si>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</si>
  <si>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</si>
  <si>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</si>
  <si>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</si>
  <si>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</si>
  <si>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</si>
  <si>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</si>
  <si>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</si>
  <si>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</si>
  <si>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</si>
  <si>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</si>
  <si>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</si>
  <si>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</si>
  <si>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</si>
  <si>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</si>
  <si>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</si>
  <si>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Alimentation : 24Vdc</t>
  </si>
  <si>
    <t>Livré Villeneuve d'Ascq</t>
  </si>
  <si>
    <t>Application:</t>
  </si>
  <si>
    <t>Deux sorties 4-20mA pour la vitesse et la température</t>
  </si>
  <si>
    <t>Afficheur MD10.015</t>
  </si>
  <si>
    <t>Deux entrées analogiques</t>
  </si>
  <si>
    <t>Visualisation vitesse, conversion en m3/h</t>
  </si>
  <si>
    <t>Fonction locale : totalisation</t>
  </si>
  <si>
    <t>Deux relais d'alarme</t>
  </si>
  <si>
    <t>Une sortie 4-20mA pour retransmission</t>
  </si>
  <si>
    <t>Alimentation : 230Vac</t>
  </si>
  <si>
    <t>Visualisation température</t>
  </si>
  <si>
    <t>A2013RH096</t>
  </si>
  <si>
    <t>526 335-211</t>
  </si>
  <si>
    <t>Sonde thermique massique SS20.261</t>
  </si>
  <si>
    <t>Gamme de mesure : 0-40m/s</t>
  </si>
  <si>
    <t>Gamme de mesure : -20°C à +85°C</t>
  </si>
  <si>
    <t>Pression max : 8 bars</t>
  </si>
  <si>
    <t>Précision standard : +-5%</t>
  </si>
  <si>
    <t>Longueur de sonde : 350mm</t>
  </si>
  <si>
    <t>Avec câble 5 mètres</t>
  </si>
  <si>
    <t>Avec raccord de passage G1/2'' Laiton</t>
  </si>
  <si>
    <t>Alimentation sonde SS20.261</t>
  </si>
  <si>
    <t>Fluide : Air</t>
  </si>
  <si>
    <t>Tuyauterie DN500 (Ø intérieur 495mm)</t>
  </si>
  <si>
    <t>Température : 20°C</t>
  </si>
  <si>
    <t>Vitesse calculée: 24Nm/s</t>
  </si>
  <si>
    <t>Pression : 2 bar rel</t>
  </si>
  <si>
    <t>Débit max: 14000 Nm3/h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</si>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</sst>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="115" zoomScaleNormal="115" workbookViewId="0">
      <selection activeCell="G38" sqref="G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41324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27</v>
      </c>
      <c r="I12" s="20"/>
      <c r="J12" s="31" t="s">
        <v>74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75</v>
      </c>
      <c r="E23" s="96" t="s">
        <v>76</v>
      </c>
      <c r="F23" s="96"/>
      <c r="G23" s="97">
        <v>1</v>
      </c>
      <c r="H23" s="48">
        <v>648</v>
      </c>
      <c r="I23" s="47"/>
      <c r="J23" s="47">
        <f>G23*H23</f>
        <v>648</v>
      </c>
      <c r="K23" s="76" t="s">
        <v>91</v>
      </c>
      <c r="L23" s="17">
        <v>648</v>
      </c>
      <c r="M23" s="84">
        <v>0.3</v>
      </c>
      <c r="N23" s="17">
        <f>L23*(1-M23)</f>
        <v>453.59999999999997</v>
      </c>
      <c r="O23" s="98">
        <v>0.3</v>
      </c>
      <c r="P23" s="95">
        <f>N23/(1-O23)</f>
        <v>648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80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82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3</v>
      </c>
      <c r="C35" s="11"/>
      <c r="D35" s="99">
        <v>527330</v>
      </c>
      <c r="E35" s="96" t="s">
        <v>66</v>
      </c>
      <c r="F35" s="96"/>
      <c r="G35" s="97">
        <v>1</v>
      </c>
      <c r="H35" s="48">
        <v>430</v>
      </c>
      <c r="I35" s="47"/>
      <c r="J35" s="47">
        <f>G35*H35</f>
        <v>430</v>
      </c>
      <c r="K35" s="76" t="s">
        <v>91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67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68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69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73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70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71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72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 t="s">
        <v>64</v>
      </c>
      <c r="E46" s="96"/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 t="s">
        <v>85</v>
      </c>
      <c r="E47" s="96"/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 t="s">
        <v>89</v>
      </c>
      <c r="E48" s="96"/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 t="s">
        <v>87</v>
      </c>
      <c r="E49" s="96"/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 t="s">
        <v>90</v>
      </c>
      <c r="E50" s="96"/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 t="s">
        <v>86</v>
      </c>
      <c r="E51" s="96"/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 t="s">
        <v>88</v>
      </c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1078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31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35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32</v>
      </c>
      <c r="H57" s="70" t="s">
        <v>3</v>
      </c>
      <c r="I57" s="71"/>
      <c r="J57" s="71">
        <v>25</v>
      </c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33</v>
      </c>
      <c r="H58" s="48" t="s">
        <v>3</v>
      </c>
      <c r="I58" s="47"/>
      <c r="J58" s="47">
        <f>SUM(J54:J57)</f>
        <v>1103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34</v>
      </c>
      <c r="H59" s="63" t="s">
        <v>3</v>
      </c>
      <c r="I59" s="64"/>
      <c r="J59" s="64">
        <f>0.196*J58</f>
        <v>216.18800000000002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1319.1880000000001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51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36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37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38</v>
      </c>
      <c r="E68" s="18" t="s">
        <v>63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45</v>
      </c>
      <c r="E69" s="87" t="s">
        <v>49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46</v>
      </c>
      <c r="E70" s="17" t="s">
        <v>39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50</v>
      </c>
      <c r="E71" s="22" t="s">
        <v>40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17" t="s">
        <v>41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48</v>
      </c>
      <c r="E73" s="11" t="s">
        <v>42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43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14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44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2013-02-19T10:14:35Z</dcterms:modified>
</cp:coreProperties>
</file>