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QUOTE!$A$1:$K$83</definedName>
  </definedNames>
  <calcPr calcId="145621"/>
</workbook>
</file>

<file path=xl/calcChain.xml><?xml version="1.0" encoding="utf-8"?>
<calcChain xmlns="http://schemas.openxmlformats.org/spreadsheetml/2006/main">
  <c r="H45" i="1" l="1"/>
  <c r="H38" i="1"/>
  <c r="J33" i="1"/>
  <c r="H23" i="1"/>
  <c r="N23" i="1" l="1"/>
  <c r="P23" i="1" s="1"/>
  <c r="J23" i="1" l="1"/>
  <c r="J57" i="1" s="1"/>
  <c r="J61" i="1" s="1"/>
  <c r="J62" i="1" l="1"/>
  <c r="J63" i="1" s="1"/>
</calcChain>
</file>

<file path=xl/sharedStrings.xml><?xml version="1.0" encoding="utf-8"?>
<sst xmlns="http://schemas.openxmlformats.org/spreadsheetml/2006/main" count="110" uniqueCount="90">
  <si>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</si>
  <si>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</si>
  <si>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</si>
  <si>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</si>
  <si>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</si>
  <si>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</si>
  <si>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</si>
  <si>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</si>
  <si>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</si>
  <si>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</si>
  <si>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</si>
  <si>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</si>
  <si>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</si>
  <si>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</si>
  <si>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</si>
  <si>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</si>
  <si>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</si>
  <si>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</si>
  <si>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</si>
  <si>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</si>
  <si>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</si>
  <si>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</si>
  <si>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</si>
  <si>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</si>
  <si>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</si>
  <si>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</si>
  <si>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</si>
  <si>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</si>
  <si>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</si>
  <si>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</si>
  <si>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</si>
  <si>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</si>
  <si>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</si>
  <si>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</si>
  <si>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</si>
  <si>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</si>
  <si>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</si>
  <si>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</si>
  <si>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</si>
  <si>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</si>
  <si>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</si>
  <si>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</si>
  <si>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</si>
  <si>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</si>
  <si>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</si>
  <si>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</si>
  <si>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</si>
  <si>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</si>
  <si>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</si>
  <si>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</si>
  <si>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</si>
  <si>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</si>
  <si>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</si>
  <si>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</si>
  <si>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</si>
  <si>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Emmanuel MARBOUTIN</t>
  </si>
  <si>
    <t>WISTRA France SAS</t>
  </si>
  <si>
    <t>Route de Cussac - Lieu-dit Curebouteille</t>
  </si>
  <si>
    <t>F - 87150 ORADOUR SUR VAYRES</t>
  </si>
  <si>
    <t>Tél. : +33 5 55 48 25 40</t>
  </si>
  <si>
    <t>Fax : +33 5 55 48 25 26</t>
  </si>
  <si>
    <t>emmanuel.marboutin@wistra.com</t>
  </si>
  <si>
    <t>A2013RH092</t>
  </si>
  <si>
    <t>521 501-34211</t>
  </si>
  <si>
    <t>Sonde thermique massique SS20.500</t>
  </si>
  <si>
    <t>Gamme de mesure: 0-20Nm/s</t>
  </si>
  <si>
    <t>Précision : 1% avec certificat de calibration ISO</t>
  </si>
  <si>
    <t>Sans revêtement de protection</t>
  </si>
  <si>
    <t>Sans approbation ATEX</t>
  </si>
  <si>
    <t>Alimentation : 24Vdc</t>
  </si>
  <si>
    <t>Gamme de mesure : -40°c à 85°C</t>
  </si>
  <si>
    <t>Sorties analogiques : 4-20mA/0-10V</t>
  </si>
  <si>
    <t>517 206</t>
  </si>
  <si>
    <t>Raccord de passage Gaz 1/2'' laiton</t>
  </si>
  <si>
    <t>Alternative à la solution 1</t>
  </si>
  <si>
    <t>506 690-1-43121</t>
  </si>
  <si>
    <t>Sonde Thermique SS20.260</t>
  </si>
  <si>
    <t>Longueur : 350mm</t>
  </si>
  <si>
    <t>Sorties analogiques : 4-20mA</t>
  </si>
  <si>
    <t>Précision standard : 5% sans certificat de calibration</t>
  </si>
  <si>
    <t>506 690-1-43221</t>
  </si>
  <si>
    <t>Précision : 3% avec certificat de calibration ISO</t>
  </si>
  <si>
    <t>dito</t>
  </si>
  <si>
    <t>Application:</t>
  </si>
  <si>
    <t>Pression: 1093mbar</t>
  </si>
  <si>
    <t>Temp: 30°C</t>
  </si>
  <si>
    <t>Vitesse calculée : 20m/s</t>
  </si>
  <si>
    <t>Air dans DN300</t>
  </si>
  <si>
    <t>Débit : 4400Nm3/h</t>
  </si>
  <si>
    <t>Livré ORADOUR SUR VAYRES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</si>
</sst>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0" fontId="13" fillId="0" borderId="0" xfId="3" applyFo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manuel.marboutin@wistr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0"/>
  <sheetViews>
    <sheetView tabSelected="1" zoomScaleNormal="100" workbookViewId="0">
      <selection activeCell="D48" sqref="D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3.1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F8" s="21"/>
      <c r="G8" s="21"/>
      <c r="H8" s="30" t="s">
        <v>1</v>
      </c>
      <c r="I8" s="17"/>
      <c r="J8" s="74">
        <v>41320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28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7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f>640+26+201</f>
        <v>867</v>
      </c>
      <c r="I23" s="47"/>
      <c r="J23" s="47">
        <f>G23*H23</f>
        <v>867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77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>
        <v>2</v>
      </c>
      <c r="C33" s="11"/>
      <c r="D33" s="102" t="s">
        <v>72</v>
      </c>
      <c r="E33" s="96" t="s">
        <v>73</v>
      </c>
      <c r="F33" s="96"/>
      <c r="G33" s="97">
        <v>1</v>
      </c>
      <c r="H33" s="48">
        <v>31</v>
      </c>
      <c r="I33" s="47"/>
      <c r="J33" s="47">
        <f>G33*H33</f>
        <v>31</v>
      </c>
      <c r="K33" s="76" t="s">
        <v>19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1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1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1"/>
      <c r="C36" s="11"/>
      <c r="D36" s="103" t="s">
        <v>74</v>
      </c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1"/>
      <c r="C37" s="11"/>
      <c r="D37" s="96"/>
      <c r="E37" s="96"/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>
        <v>3</v>
      </c>
      <c r="C38" s="11"/>
      <c r="D38" s="96" t="s">
        <v>75</v>
      </c>
      <c r="E38" s="96" t="s">
        <v>76</v>
      </c>
      <c r="F38" s="96"/>
      <c r="G38" s="97">
        <v>1</v>
      </c>
      <c r="H38" s="48">
        <f>375</f>
        <v>375</v>
      </c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1"/>
      <c r="C39" s="11"/>
      <c r="D39" s="96"/>
      <c r="E39" s="96" t="s">
        <v>77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1"/>
      <c r="C40" s="11"/>
      <c r="D40" s="96"/>
      <c r="E40" s="96" t="s">
        <v>65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1"/>
      <c r="C41" s="11"/>
      <c r="D41" s="96"/>
      <c r="E41" s="96" t="s">
        <v>79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1"/>
      <c r="C42" s="11"/>
      <c r="D42" s="96"/>
      <c r="E42" s="96" t="s">
        <v>69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1"/>
      <c r="C43" s="11"/>
      <c r="D43" s="96"/>
      <c r="E43" s="96" t="s">
        <v>78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1"/>
      <c r="C44" s="11"/>
      <c r="D44" s="96"/>
      <c r="E44" s="96"/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4</v>
      </c>
      <c r="C45" s="11"/>
      <c r="D45" s="96" t="s">
        <v>80</v>
      </c>
      <c r="E45" s="17" t="s">
        <v>82</v>
      </c>
      <c r="F45" s="96"/>
      <c r="G45" s="97">
        <v>1</v>
      </c>
      <c r="H45" s="48">
        <f>375+201</f>
        <v>576</v>
      </c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1"/>
      <c r="C46" s="11"/>
      <c r="D46" s="96"/>
      <c r="E46" s="96" t="s">
        <v>81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1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>
        <v>5</v>
      </c>
      <c r="C48" s="11"/>
      <c r="D48" s="102" t="s">
        <v>72</v>
      </c>
      <c r="E48" s="96" t="s">
        <v>73</v>
      </c>
      <c r="F48" s="96"/>
      <c r="G48" s="97">
        <v>1</v>
      </c>
      <c r="H48" s="48">
        <v>31</v>
      </c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1"/>
      <c r="C49" s="11"/>
      <c r="D49" s="96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1"/>
      <c r="C50" s="11"/>
      <c r="D50" s="96"/>
      <c r="E50" s="96"/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1"/>
      <c r="C51" s="11"/>
      <c r="D51" s="103" t="s">
        <v>83</v>
      </c>
      <c r="E51" s="96" t="s">
        <v>87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1"/>
      <c r="C52" s="11"/>
      <c r="E52" s="96" t="s">
        <v>88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1"/>
      <c r="C53" s="11"/>
      <c r="D53" s="96"/>
      <c r="E53" s="96" t="s">
        <v>84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96"/>
      <c r="E54" s="96" t="s">
        <v>85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96"/>
      <c r="E55" s="96" t="s">
        <v>86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ht="15.75" customHeight="1" thickBot="1">
      <c r="A56" s="17"/>
      <c r="B56" s="58"/>
      <c r="C56" s="59"/>
      <c r="D56" s="60"/>
      <c r="E56" s="61"/>
      <c r="F56" s="62"/>
      <c r="G56" s="62"/>
      <c r="H56" s="63"/>
      <c r="I56" s="64"/>
      <c r="J56" s="64"/>
      <c r="K56" s="77"/>
    </row>
    <row r="57" spans="1:250" ht="15.75" customHeight="1">
      <c r="A57" s="17"/>
      <c r="B57" s="11"/>
      <c r="C57" s="11"/>
      <c r="D57" s="12"/>
      <c r="E57" s="21"/>
      <c r="F57" s="11"/>
      <c r="G57" s="30" t="s">
        <v>4</v>
      </c>
      <c r="H57" s="48" t="s">
        <v>3</v>
      </c>
      <c r="I57" s="47"/>
      <c r="J57" s="47">
        <f>SUM(J22:J56)</f>
        <v>898</v>
      </c>
      <c r="K57" s="57"/>
    </row>
    <row r="58" spans="1:250" ht="15.75" customHeight="1">
      <c r="A58" s="17"/>
      <c r="B58" s="11"/>
      <c r="C58" s="11"/>
      <c r="D58" s="12"/>
      <c r="E58" s="41"/>
      <c r="F58" s="39"/>
      <c r="G58" s="40" t="s">
        <v>32</v>
      </c>
      <c r="H58" s="49" t="s">
        <v>3</v>
      </c>
      <c r="I58" s="50"/>
      <c r="J58" s="50">
        <v>0</v>
      </c>
      <c r="K58" s="55"/>
    </row>
    <row r="59" spans="1:250" ht="15.75" customHeight="1">
      <c r="A59" s="17"/>
      <c r="B59" s="11"/>
      <c r="C59" s="11"/>
      <c r="D59" s="12"/>
      <c r="E59" s="42"/>
      <c r="F59" s="43"/>
      <c r="G59" s="54" t="s">
        <v>36</v>
      </c>
      <c r="H59" s="51" t="s">
        <v>3</v>
      </c>
      <c r="I59" s="52"/>
      <c r="J59" s="52">
        <v>0</v>
      </c>
      <c r="K59" s="56"/>
    </row>
    <row r="60" spans="1:250" ht="15.75" customHeight="1" thickBot="1">
      <c r="A60" s="17"/>
      <c r="B60" s="59"/>
      <c r="C60" s="59"/>
      <c r="D60" s="58"/>
      <c r="E60" s="67"/>
      <c r="F60" s="68"/>
      <c r="G60" s="69" t="s">
        <v>33</v>
      </c>
      <c r="H60" s="70" t="s">
        <v>3</v>
      </c>
      <c r="I60" s="71"/>
      <c r="J60" s="71">
        <v>25</v>
      </c>
      <c r="K60" s="72"/>
    </row>
    <row r="61" spans="1:250" ht="15.75" customHeight="1">
      <c r="A61" s="17"/>
      <c r="B61" s="11"/>
      <c r="C61" s="11"/>
      <c r="D61" s="12"/>
      <c r="E61" s="21"/>
      <c r="F61" s="11"/>
      <c r="G61" s="29" t="s">
        <v>34</v>
      </c>
      <c r="H61" s="48" t="s">
        <v>3</v>
      </c>
      <c r="I61" s="47"/>
      <c r="J61" s="47">
        <f>SUM(J57:J60)</f>
        <v>923</v>
      </c>
      <c r="K61" s="57"/>
    </row>
    <row r="62" spans="1:250" ht="15.75" customHeight="1" thickBot="1">
      <c r="A62" s="17"/>
      <c r="B62" s="59"/>
      <c r="C62" s="59"/>
      <c r="D62" s="58"/>
      <c r="E62" s="61"/>
      <c r="F62" s="59"/>
      <c r="G62" s="65" t="s">
        <v>35</v>
      </c>
      <c r="H62" s="63" t="s">
        <v>3</v>
      </c>
      <c r="I62" s="64"/>
      <c r="J62" s="64">
        <f>0.196*J61</f>
        <v>180.90800000000002</v>
      </c>
      <c r="K62" s="66"/>
    </row>
    <row r="63" spans="1:250" ht="15.75" customHeight="1">
      <c r="A63" s="17"/>
      <c r="B63" s="11"/>
      <c r="C63" s="11"/>
      <c r="D63" s="12"/>
      <c r="E63" s="17"/>
      <c r="F63" s="11"/>
      <c r="G63" s="53" t="s">
        <v>4</v>
      </c>
      <c r="H63" s="48" t="s">
        <v>3</v>
      </c>
      <c r="I63" s="47"/>
      <c r="J63" s="48">
        <f>SUM(J61:J62)</f>
        <v>1103.9079999999999</v>
      </c>
      <c r="K63" s="57"/>
    </row>
    <row r="64" spans="1:250" ht="15.75" customHeight="1">
      <c r="A64" s="17"/>
      <c r="B64" s="11"/>
      <c r="C64" s="11"/>
      <c r="D64" s="12"/>
      <c r="E64" s="17"/>
      <c r="F64" s="11"/>
      <c r="G64" s="53"/>
      <c r="H64" s="48"/>
      <c r="I64" s="47"/>
      <c r="J64" s="48"/>
      <c r="K64" s="57"/>
    </row>
    <row r="65" spans="2:250" s="17" customFormat="1" ht="15.75" customHeight="1">
      <c r="B65" s="26" t="s">
        <v>52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 t="s">
        <v>37</v>
      </c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8"/>
      <c r="E69" s="11"/>
      <c r="F69" s="11"/>
      <c r="G69" s="13"/>
      <c r="H69" s="19"/>
      <c r="I69" s="11"/>
      <c r="J69" s="15"/>
      <c r="K69" s="16"/>
      <c r="L69" s="2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C70" s="11"/>
      <c r="D70" s="73" t="s">
        <v>38</v>
      </c>
      <c r="E70" s="11"/>
      <c r="F70" s="11"/>
      <c r="G70" s="13"/>
      <c r="H70" s="14"/>
      <c r="I70" s="11"/>
      <c r="J70" s="7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39</v>
      </c>
      <c r="E71" s="18" t="s">
        <v>89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46</v>
      </c>
      <c r="E72" s="87" t="s">
        <v>50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47</v>
      </c>
      <c r="E73" s="17" t="s">
        <v>40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51</v>
      </c>
      <c r="E74" s="22" t="s">
        <v>41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D75" s="25" t="s">
        <v>48</v>
      </c>
      <c r="E75" s="17" t="s">
        <v>42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53" t="s">
        <v>49</v>
      </c>
      <c r="E76" s="11" t="s">
        <v>43</v>
      </c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44</v>
      </c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8"/>
      <c r="C81" s="8"/>
      <c r="D81" s="11"/>
      <c r="E81" s="11"/>
      <c r="F81" s="11"/>
      <c r="G81" s="23"/>
      <c r="H81" s="11"/>
      <c r="I81" s="11"/>
      <c r="J81" s="23"/>
      <c r="K81" s="2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14</v>
      </c>
      <c r="C82" s="11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45</v>
      </c>
      <c r="C83" s="8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emmanuel.marboutin@ceric-wistra.com" display="mailto:emmanuel.marboutin@wistra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2013-02-15T14:40:38Z</dcterms:modified>
</cp:coreProperties>
</file>