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41" i="1" l="1"/>
  <c r="J35" i="1"/>
  <c r="J31" i="1"/>
  <c r="N23" i="1" l="1"/>
  <c r="P23" i="1" s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<sst xmlns="http://schemas.openxmlformats.org/spreadsheetml/2006/main" count="105" uniqueCount="84">
  <si>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</si>
  <si>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</si>
  <si>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</si>
  <si>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</si>
  <si>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</si>
  <si>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</si>
  <si>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</si>
  <si>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</si>
  <si>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</si>
  <si>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</si>
  <si>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</si>
  <si>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</si>
  <si>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</si>
  <si>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</si>
  <si>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</si>
  <si>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</si>
  <si>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</si>
  <si>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</si>
  <si>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</si>
  <si>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</si>
  <si>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</si>
  <si>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</si>
  <si>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</si>
  <si>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</si>
  <si>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</si>
  <si>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</si>
  <si>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</si>
  <si>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</si>
  <si>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</si>
  <si>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</si>
  <si>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</si>
  <si>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</si>
  <si>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</si>
  <si>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</si>
  <si>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</si>
  <si>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</si>
  <si>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</si>
  <si>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</si>
  <si>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</si>
  <si>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</si>
  <si>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</si>
  <si>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</si>
  <si>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</si>
  <si>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</si>
  <si>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</si>
  <si>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</si>
  <si>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</si>
  <si>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</si>
  <si>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</si>
  <si>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</si>
  <si>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</si>
  <si>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</si>
  <si>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</si>
  <si>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</si>
  <si>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</si>
  <si>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michel.sopiela@ac-lille.fr</t>
  </si>
  <si>
    <t>Lycée César BAGGIO</t>
  </si>
  <si>
    <t>Tél. : 03.20.88.67.74</t>
  </si>
  <si>
    <t>Fax : 03.20.88.64.64</t>
  </si>
  <si>
    <t>Mr Michel Sopiela</t>
  </si>
  <si>
    <t xml:space="preserve">Boulevard d’Alsace </t>
  </si>
  <si>
    <t>59000 LILLE</t>
  </si>
  <si>
    <t>A2013RH075</t>
  </si>
  <si>
    <t>7ME5801-1DD21-2FA0</t>
  </si>
  <si>
    <t>Débitmètre à flotteur Trogflux</t>
  </si>
  <si>
    <t>Type : D1000</t>
  </si>
  <si>
    <t>Flotteur : Inox 1.4571</t>
  </si>
  <si>
    <t>Gamme : 100 à 1000 l/h</t>
  </si>
  <si>
    <t>Connexion: PVC Femelle Gaz 1'' DIN ISO 228</t>
  </si>
  <si>
    <t>7ME5801-1ED21-2FA0</t>
  </si>
  <si>
    <t>dito</t>
  </si>
  <si>
    <t>Gamme : 160 à 1600 l/h</t>
  </si>
  <si>
    <t>Type : D1600</t>
  </si>
  <si>
    <t>7ME5801-1HE21-2JA0</t>
  </si>
  <si>
    <t>Type : E6500</t>
  </si>
  <si>
    <t>Gamme : 650 à 6500 l/h</t>
  </si>
  <si>
    <t>Flotteur : Inox 1.4571 guidé</t>
  </si>
  <si>
    <t>Connexion: PVC Femelle Gaz 2'' DIN ISO 228</t>
  </si>
  <si>
    <t>7ME5801-1JE21-2JA0</t>
  </si>
  <si>
    <t>Type : F10000</t>
  </si>
  <si>
    <t>Gamme : 1000 à 10000 l/h</t>
  </si>
  <si>
    <t>Livré Lille</t>
  </si>
  <si>
    <t>Tube: Trogamid</t>
  </si>
  <si>
    <t>Joints: Buna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</si>
</sst>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41316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28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12</v>
      </c>
      <c r="H23" s="48">
        <v>116</v>
      </c>
      <c r="I23" s="47"/>
      <c r="J23" s="47">
        <f>G23*H23</f>
        <v>1392</v>
      </c>
      <c r="K23" s="76" t="s">
        <v>19</v>
      </c>
      <c r="L23" s="17">
        <v>116</v>
      </c>
      <c r="M23" s="84">
        <v>0.37</v>
      </c>
      <c r="N23" s="17">
        <f>L23*(1-M23)</f>
        <v>73.08</v>
      </c>
      <c r="O23" s="98">
        <v>0.37</v>
      </c>
      <c r="P23" s="95">
        <f>N23/(1-O23)</f>
        <v>116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82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83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69</v>
      </c>
      <c r="E31" s="96" t="s">
        <v>70</v>
      </c>
      <c r="F31" s="96"/>
      <c r="G31" s="97">
        <v>6</v>
      </c>
      <c r="H31" s="48">
        <v>116</v>
      </c>
      <c r="I31" s="47"/>
      <c r="J31" s="47">
        <f>G31*H31</f>
        <v>696</v>
      </c>
      <c r="K31" s="76" t="s">
        <v>19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71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6" t="s">
        <v>73</v>
      </c>
      <c r="E35" s="96" t="s">
        <v>70</v>
      </c>
      <c r="F35" s="96"/>
      <c r="G35" s="97">
        <v>5</v>
      </c>
      <c r="H35" s="48">
        <v>193</v>
      </c>
      <c r="I35" s="47"/>
      <c r="J35" s="47">
        <f>G35*H35</f>
        <v>965</v>
      </c>
      <c r="K35" s="76" t="s">
        <v>19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74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75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77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>
        <v>4</v>
      </c>
      <c r="C41" s="11"/>
      <c r="D41" s="96" t="s">
        <v>78</v>
      </c>
      <c r="E41" s="96" t="s">
        <v>70</v>
      </c>
      <c r="F41" s="96"/>
      <c r="G41" s="97">
        <v>5</v>
      </c>
      <c r="H41" s="48">
        <v>193</v>
      </c>
      <c r="I41" s="47"/>
      <c r="J41" s="47">
        <f>G41*H41</f>
        <v>965</v>
      </c>
      <c r="K41" s="76" t="s">
        <v>19</v>
      </c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79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76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80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 t="s">
        <v>77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4018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32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36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33</v>
      </c>
      <c r="H50" s="70" t="s">
        <v>3</v>
      </c>
      <c r="I50" s="71"/>
      <c r="J50" s="71">
        <v>50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34</v>
      </c>
      <c r="H51" s="48" t="s">
        <v>3</v>
      </c>
      <c r="I51" s="47"/>
      <c r="J51" s="47">
        <f>SUM(J47:J50)</f>
        <v>4068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35</v>
      </c>
      <c r="H52" s="63" t="s">
        <v>3</v>
      </c>
      <c r="I52" s="64"/>
      <c r="J52" s="64">
        <f>0.196*J51</f>
        <v>797.32799999999997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4865.3279999999995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52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37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38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39</v>
      </c>
      <c r="E61" s="18" t="s">
        <v>81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46</v>
      </c>
      <c r="E62" s="87" t="s">
        <v>50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47</v>
      </c>
      <c r="E63" s="17" t="s">
        <v>40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51</v>
      </c>
      <c r="E64" s="22" t="s">
        <v>41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17" t="s">
        <v>42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49</v>
      </c>
      <c r="E66" s="11" t="s">
        <v>43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44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14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45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2013-02-11T09:52:26Z</dcterms:modified>
</cp:coreProperties>
</file>