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4" i="1" s="1"/>
  <c r="J38" i="1" s="1"/>
  <c r="J39" i="1" l="1"/>
  <c r="J40" i="1" s="1"/>
</calcChain>
</file>

<file path=xl/sharedStrings.xml><?xml version="1.0" encoding="utf-8"?>
<sst xmlns="http://schemas.openxmlformats.org/spreadsheetml/2006/main" count="89" uniqueCount="74">
  <si>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</si>
  <si>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</si>
  <si>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</si>
  <si>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</si>
  <si>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</si>
  <si>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</si>
  <si>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</si>
  <si>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</si>
  <si>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</si>
  <si>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</si>
  <si>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</si>
  <si>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</si>
  <si>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</si>
  <si>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</si>
  <si>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</si>
  <si>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</si>
  <si>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</si>
  <si>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</si>
  <si>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</si>
  <si>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</si>
  <si>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</si>
  <si>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</si>
  <si>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</si>
  <si>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</si>
  <si>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</si>
  <si>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</si>
  <si>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</si>
  <si>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</si>
  <si>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</si>
  <si>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</si>
  <si>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</si>
  <si>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</si>
  <si>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</si>
  <si>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</si>
  <si>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</si>
  <si>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</si>
  <si>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</si>
  <si>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</si>
  <si>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</si>
  <si>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</si>
  <si>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</si>
  <si>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</si>
  <si>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</si>
  <si>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</si>
  <si>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</si>
  <si>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</si>
  <si>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</si>
  <si>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</si>
  <si>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</si>
  <si>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</si>
  <si>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</si>
  <si>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</si>
  <si>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</si>
  <si>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</si>
  <si>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</si>
  <si>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7ME5850-4BC01-0AA1/Y01</t>
  </si>
  <si>
    <t>Débitmètre à flotteur type Minix</t>
  </si>
  <si>
    <t>Modèle MA151.25</t>
  </si>
  <si>
    <t>Fluide: CO2</t>
  </si>
  <si>
    <t>Gamme de mesure : 0,5 à 5 l/mn</t>
  </si>
  <si>
    <t>Pression : atmos; Température: 20°C</t>
  </si>
  <si>
    <t>Flotteur Inox 1.4571</t>
  </si>
  <si>
    <t>Connexion: male DIN 1/4 Laiton</t>
  </si>
  <si>
    <t>Avec vanne de réglage</t>
  </si>
  <si>
    <t xml:space="preserve">Ets Découteix Michel     </t>
  </si>
  <si>
    <t>6 rue de l'Enfer</t>
  </si>
  <si>
    <t>63360 Lussat</t>
  </si>
  <si>
    <t>France</t>
  </si>
  <si>
    <t>Mr Decouteix Michel</t>
  </si>
  <si>
    <t>04 79 89 07 90</t>
  </si>
  <si>
    <t>06 74 95 97 95</t>
  </si>
  <si>
    <t>Michel Decouteix &lt;decouteix.michel@libertysurf.fr&gt;</t>
  </si>
  <si>
    <t>A2013RH067</t>
  </si>
  <si>
    <t>Livré Lussat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</si>
</sst>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E46" sqref="E4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18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54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64</v>
      </c>
      <c r="E8" s="8"/>
      <c r="F8" s="21"/>
      <c r="G8" s="21"/>
      <c r="H8" s="30" t="s">
        <v>1</v>
      </c>
      <c r="I8" s="17"/>
      <c r="J8" s="74">
        <v>41310</v>
      </c>
      <c r="K8" s="21"/>
      <c r="M8" s="89"/>
    </row>
    <row r="9" spans="1:250" ht="15.75" customHeight="1">
      <c r="A9" s="17"/>
      <c r="B9" s="21"/>
      <c r="C9" s="21"/>
      <c r="D9" s="96" t="s">
        <v>65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67</v>
      </c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68</v>
      </c>
      <c r="E12" s="8"/>
      <c r="F12" s="21"/>
      <c r="G12" s="17"/>
      <c r="H12" s="20" t="s">
        <v>28</v>
      </c>
      <c r="I12" s="20"/>
      <c r="J12" s="31" t="s">
        <v>72</v>
      </c>
      <c r="K12" s="21"/>
      <c r="M12" s="89"/>
    </row>
    <row r="13" spans="1:250" ht="15.75" customHeight="1">
      <c r="A13" s="17"/>
      <c r="B13" s="78" t="s">
        <v>8</v>
      </c>
      <c r="C13" s="21"/>
      <c r="D13" s="99" t="s">
        <v>69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70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69</v>
      </c>
      <c r="E15" s="8"/>
      <c r="F15" s="21"/>
      <c r="G15" s="17"/>
      <c r="H15" s="20" t="s">
        <v>7</v>
      </c>
      <c r="J15" s="83" t="s">
        <v>53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71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55</v>
      </c>
      <c r="E23" s="96" t="s">
        <v>56</v>
      </c>
      <c r="F23" s="96"/>
      <c r="G23" s="97">
        <v>1</v>
      </c>
      <c r="H23" s="48">
        <v>254</v>
      </c>
      <c r="I23" s="47"/>
      <c r="J23" s="47">
        <f>G23*H23</f>
        <v>254</v>
      </c>
      <c r="K23" s="76" t="s">
        <v>19</v>
      </c>
      <c r="L23" s="17">
        <f>99+28</f>
        <v>127</v>
      </c>
      <c r="M23" s="84">
        <v>0</v>
      </c>
      <c r="N23" s="17">
        <f>L23*(1-M23)</f>
        <v>127</v>
      </c>
      <c r="O23" s="98">
        <v>0.5</v>
      </c>
      <c r="P23" s="95">
        <f>N23/(1-O23)</f>
        <v>254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57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58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59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60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61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62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63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254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32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36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33</v>
      </c>
      <c r="H37" s="70" t="s">
        <v>3</v>
      </c>
      <c r="I37" s="71"/>
      <c r="J37" s="71">
        <v>25</v>
      </c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34</v>
      </c>
      <c r="H38" s="48" t="s">
        <v>3</v>
      </c>
      <c r="I38" s="47"/>
      <c r="J38" s="47">
        <f>SUM(J34:J37)</f>
        <v>279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35</v>
      </c>
      <c r="H39" s="63" t="s">
        <v>3</v>
      </c>
      <c r="I39" s="64"/>
      <c r="J39" s="64">
        <f>0.196*J38</f>
        <v>54.684000000000005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333.68400000000003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52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37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38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39</v>
      </c>
      <c r="E48" s="18" t="s">
        <v>73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46</v>
      </c>
      <c r="E49" s="87" t="s">
        <v>50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47</v>
      </c>
      <c r="E50" s="17" t="s">
        <v>40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51</v>
      </c>
      <c r="E51" s="22" t="s">
        <v>41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48</v>
      </c>
      <c r="E52" s="17" t="s">
        <v>42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49</v>
      </c>
      <c r="E53" s="11" t="s">
        <v>43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44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14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45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2013-02-05T13:20:37Z</dcterms:modified>
</cp:coreProperties>
</file>