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QUOTE!$A$1:$K$68</definedName>
  </definedNames>
  <calcPr calcId="145621"/>
</workbook>
</file>

<file path=xl/calcChain.xml><?xml version="1.0" encoding="utf-8"?>
<calcChain xmlns="http://schemas.openxmlformats.org/spreadsheetml/2006/main">
  <c r="N38" i="1" l="1"/>
  <c r="P38" i="1" s="1"/>
  <c r="H23" i="1" l="1"/>
  <c r="N23" i="1" l="1"/>
  <c r="P23" i="1" s="1"/>
  <c r="J23" i="1" l="1"/>
  <c r="J42" i="1" s="1"/>
  <c r="J46" i="1" s="1"/>
  <c r="J47" i="1" l="1"/>
  <c r="J48" i="1" s="1"/>
</calcChain>
</file>

<file path=xl/sharedStrings.xml><?xml version="1.0" encoding="utf-8"?>
<sst xmlns="http://schemas.openxmlformats.org/spreadsheetml/2006/main" count="99" uniqueCount="85">
  <si>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</si>
  <si>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</si>
  <si>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</si>
  <si>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</si>
  <si>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</si>
  <si>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</si>
  <si>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</si>
  <si>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</si>
  <si>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</si>
  <si>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</si>
  <si>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</si>
  <si>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</si>
  <si>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</si>
  <si>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</si>
  <si>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</si>
  <si>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</si>
  <si>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</si>
  <si>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</si>
  <si>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</si>
  <si>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</si>
  <si>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</si>
  <si>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</si>
  <si>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</si>
  <si>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</si>
  <si>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</si>
  <si>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</si>
  <si>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</si>
  <si>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</si>
  <si>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</si>
  <si>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</si>
  <si>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</si>
  <si>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</si>
  <si>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</si>
  <si>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</si>
  <si>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</si>
  <si>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</si>
  <si>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</si>
  <si>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</si>
  <si>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</si>
  <si>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</si>
  <si>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</si>
  <si>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</si>
  <si>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</si>
  <si>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</si>
  <si>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</si>
  <si>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</si>
  <si>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</si>
  <si>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</si>
  <si>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</si>
  <si>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</si>
  <si>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</si>
  <si>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</si>
  <si>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</si>
  <si>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</si>
  <si>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Pascal LEQUESNE</t>
  </si>
  <si>
    <t>Yokogawa France </t>
  </si>
  <si>
    <t>17, rue Paul Dautier - BP 267J</t>
  </si>
  <si>
    <t xml:space="preserve">78147 Vélizy Villacoublay Cedex </t>
  </si>
  <si>
    <t xml:space="preserve">France </t>
  </si>
  <si>
    <t>Direct line : +33 (0)2 51 12 61 11 </t>
  </si>
  <si>
    <t xml:space="preserve">Fax : +33 (0)1 39 26 10 65 </t>
  </si>
  <si>
    <t>Mobile : +33 (0)6 77 02 97 59</t>
  </si>
  <si>
    <t>pascal.lequesne@fr.yokogawa.com</t>
  </si>
  <si>
    <t>Tube de Pitot type SDF</t>
  </si>
  <si>
    <t>Montage conduite: bride DN32</t>
  </si>
  <si>
    <t>Matière Pitot en 1.4571</t>
  </si>
  <si>
    <t>Matière fixation conduite : acier carbone</t>
  </si>
  <si>
    <t>Montage: Horizontal (à confirmer)</t>
  </si>
  <si>
    <t>Avec Pots à condensats</t>
  </si>
  <si>
    <t>Avec manifold 5 voies</t>
  </si>
  <si>
    <t>6 à 8</t>
  </si>
  <si>
    <t>Ex Work Mönchengladbach Allemagne</t>
  </si>
  <si>
    <t>A2013RH064</t>
  </si>
  <si>
    <t>AN130088</t>
  </si>
  <si>
    <t>D1302RH018</t>
  </si>
  <si>
    <t>Georg on 05/02/13</t>
  </si>
  <si>
    <t>SDF-DF-22-DN450-S-C-SC-PN40-KT-FWNC0-0-H</t>
  </si>
  <si>
    <t>Conduite : DN450</t>
  </si>
  <si>
    <t>Diamètre interne: 444,4mm</t>
  </si>
  <si>
    <t>Epaisseur : 6,3mm</t>
  </si>
  <si>
    <t>Avec longueur d'isolation max 50 mm</t>
  </si>
  <si>
    <t>Calcul DP : voir feuille jointe</t>
  </si>
  <si>
    <t>Avec support de butée acier carbone</t>
  </si>
  <si>
    <t>Option avec PT100 intégrée</t>
  </si>
  <si>
    <t>Georg par telephine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</si>
</sst>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5"/>
  <sheetViews>
    <sheetView tabSelected="1" topLeftCell="A4" zoomScaleNormal="100" workbookViewId="0">
      <selection activeCell="D29" sqref="D2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41310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L10" s="17" t="s">
        <v>73</v>
      </c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26</v>
      </c>
      <c r="J11" s="17"/>
      <c r="K11" s="32"/>
      <c r="L11" s="17" t="s">
        <v>74</v>
      </c>
      <c r="M11" s="89"/>
    </row>
    <row r="12" spans="1:250" ht="15.75" customHeight="1">
      <c r="A12" s="17"/>
      <c r="B12" s="78" t="s">
        <v>5</v>
      </c>
      <c r="C12" s="21"/>
      <c r="D12" s="96" t="s">
        <v>54</v>
      </c>
      <c r="E12" s="8"/>
      <c r="F12" s="21"/>
      <c r="G12" s="17"/>
      <c r="H12" s="20" t="s">
        <v>27</v>
      </c>
      <c r="I12" s="20"/>
      <c r="J12" s="31" t="s">
        <v>72</v>
      </c>
      <c r="K12" s="21"/>
      <c r="L12" s="17" t="s">
        <v>75</v>
      </c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60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62</v>
      </c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76</v>
      </c>
      <c r="E23" s="96"/>
      <c r="F23" s="96"/>
      <c r="G23" s="97">
        <v>1</v>
      </c>
      <c r="H23" s="48">
        <f>ROUND(P23,0)</f>
        <v>1919</v>
      </c>
      <c r="I23" s="47"/>
      <c r="J23" s="47">
        <f>G23*H23</f>
        <v>1919</v>
      </c>
      <c r="K23" s="76" t="s">
        <v>70</v>
      </c>
      <c r="L23" s="17">
        <v>2399</v>
      </c>
      <c r="M23" s="84">
        <v>0.4</v>
      </c>
      <c r="N23" s="17">
        <f>L23*(1-M23)</f>
        <v>1439.3999999999999</v>
      </c>
      <c r="O23" s="98">
        <v>0.25</v>
      </c>
      <c r="P23" s="95">
        <f>N23/(1-O23)</f>
        <v>1919.1999999999998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63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77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78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79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80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65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66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82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67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68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69</v>
      </c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81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/>
      <c r="F37" s="96"/>
      <c r="G37" s="97"/>
      <c r="H37" s="48"/>
      <c r="I37" s="47"/>
      <c r="J37" s="47"/>
      <c r="K37" s="76"/>
      <c r="L37" s="17" t="s">
        <v>84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 t="s">
        <v>83</v>
      </c>
      <c r="E38" s="96"/>
      <c r="F38" s="96"/>
      <c r="G38" s="97">
        <v>1</v>
      </c>
      <c r="H38" s="48">
        <v>220</v>
      </c>
      <c r="I38" s="47"/>
      <c r="J38" s="47"/>
      <c r="K38" s="76"/>
      <c r="L38" s="17">
        <v>275</v>
      </c>
      <c r="M38" s="84">
        <v>0.4</v>
      </c>
      <c r="N38" s="17">
        <f>L38*(1-M38)</f>
        <v>165</v>
      </c>
      <c r="O38" s="98">
        <v>0.25</v>
      </c>
      <c r="P38" s="95">
        <f>N38/(1-O38)</f>
        <v>220</v>
      </c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/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/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ht="15.75" customHeight="1" thickBot="1">
      <c r="A41" s="17"/>
      <c r="B41" s="58"/>
      <c r="C41" s="59"/>
      <c r="D41" s="60"/>
      <c r="E41" s="61"/>
      <c r="F41" s="62"/>
      <c r="G41" s="62"/>
      <c r="H41" s="63"/>
      <c r="I41" s="64"/>
      <c r="J41" s="64"/>
      <c r="K41" s="77"/>
    </row>
    <row r="42" spans="1:250" ht="15.75" customHeight="1">
      <c r="A42" s="17"/>
      <c r="B42" s="11"/>
      <c r="C42" s="11"/>
      <c r="D42" s="12"/>
      <c r="E42" s="21"/>
      <c r="F42" s="11"/>
      <c r="G42" s="30" t="s">
        <v>4</v>
      </c>
      <c r="H42" s="48" t="s">
        <v>3</v>
      </c>
      <c r="I42" s="47"/>
      <c r="J42" s="47">
        <f>SUM(J22:J41)</f>
        <v>1919</v>
      </c>
      <c r="K42" s="57"/>
    </row>
    <row r="43" spans="1:250" ht="15.75" customHeight="1">
      <c r="A43" s="17"/>
      <c r="B43" s="11"/>
      <c r="C43" s="11"/>
      <c r="D43" s="12"/>
      <c r="E43" s="41"/>
      <c r="F43" s="39"/>
      <c r="G43" s="40" t="s">
        <v>31</v>
      </c>
      <c r="H43" s="49" t="s">
        <v>3</v>
      </c>
      <c r="I43" s="50"/>
      <c r="J43" s="50">
        <v>0</v>
      </c>
      <c r="K43" s="55"/>
    </row>
    <row r="44" spans="1:250" ht="15.75" customHeight="1">
      <c r="A44" s="17"/>
      <c r="B44" s="11"/>
      <c r="C44" s="11"/>
      <c r="D44" s="12"/>
      <c r="E44" s="42"/>
      <c r="F44" s="43"/>
      <c r="G44" s="54" t="s">
        <v>35</v>
      </c>
      <c r="H44" s="51" t="s">
        <v>3</v>
      </c>
      <c r="I44" s="52"/>
      <c r="J44" s="52">
        <v>0</v>
      </c>
      <c r="K44" s="56"/>
    </row>
    <row r="45" spans="1:250" ht="15.75" customHeight="1" thickBot="1">
      <c r="A45" s="17"/>
      <c r="B45" s="59"/>
      <c r="C45" s="59"/>
      <c r="D45" s="58"/>
      <c r="E45" s="67"/>
      <c r="F45" s="68"/>
      <c r="G45" s="69" t="s">
        <v>32</v>
      </c>
      <c r="H45" s="70" t="s">
        <v>3</v>
      </c>
      <c r="I45" s="71"/>
      <c r="J45" s="71"/>
      <c r="K45" s="72"/>
    </row>
    <row r="46" spans="1:250" ht="15.75" customHeight="1">
      <c r="A46" s="17"/>
      <c r="B46" s="11"/>
      <c r="C46" s="11"/>
      <c r="D46" s="12"/>
      <c r="E46" s="21"/>
      <c r="F46" s="11"/>
      <c r="G46" s="29" t="s">
        <v>33</v>
      </c>
      <c r="H46" s="48" t="s">
        <v>3</v>
      </c>
      <c r="I46" s="47"/>
      <c r="J46" s="47">
        <f>SUM(J42:J45)</f>
        <v>1919</v>
      </c>
      <c r="K46" s="57"/>
    </row>
    <row r="47" spans="1:250" ht="15.75" customHeight="1" thickBot="1">
      <c r="A47" s="17"/>
      <c r="B47" s="59"/>
      <c r="C47" s="59"/>
      <c r="D47" s="58"/>
      <c r="E47" s="61"/>
      <c r="F47" s="59"/>
      <c r="G47" s="65" t="s">
        <v>34</v>
      </c>
      <c r="H47" s="63" t="s">
        <v>3</v>
      </c>
      <c r="I47" s="64"/>
      <c r="J47" s="64">
        <f>0.196*J46</f>
        <v>376.12400000000002</v>
      </c>
      <c r="K47" s="66"/>
    </row>
    <row r="48" spans="1:250" ht="15.75" customHeight="1">
      <c r="A48" s="17"/>
      <c r="B48" s="11"/>
      <c r="C48" s="11"/>
      <c r="D48" s="12"/>
      <c r="E48" s="17"/>
      <c r="F48" s="11"/>
      <c r="G48" s="53" t="s">
        <v>4</v>
      </c>
      <c r="H48" s="48" t="s">
        <v>3</v>
      </c>
      <c r="I48" s="47"/>
      <c r="J48" s="48">
        <f>SUM(J46:J47)</f>
        <v>2295.1239999999998</v>
      </c>
      <c r="K48" s="57"/>
    </row>
    <row r="49" spans="1:250" ht="15.75" customHeight="1">
      <c r="A49" s="17"/>
      <c r="B49" s="11"/>
      <c r="C49" s="11"/>
      <c r="D49" s="12"/>
      <c r="E49" s="17"/>
      <c r="F49" s="11"/>
      <c r="G49" s="53"/>
      <c r="H49" s="48"/>
      <c r="I49" s="47"/>
      <c r="J49" s="48"/>
      <c r="K49" s="57"/>
    </row>
    <row r="50" spans="1:250" s="17" customFormat="1" ht="15.75" customHeight="1">
      <c r="B50" s="26" t="s">
        <v>51</v>
      </c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8" t="s">
        <v>36</v>
      </c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8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1"/>
      <c r="C54" s="11"/>
      <c r="D54" s="18"/>
      <c r="E54" s="11"/>
      <c r="F54" s="11"/>
      <c r="G54" s="13"/>
      <c r="H54" s="19"/>
      <c r="I54" s="11"/>
      <c r="J54" s="15"/>
      <c r="K54" s="16"/>
      <c r="L54" s="2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C55" s="11"/>
      <c r="D55" s="73" t="s">
        <v>37</v>
      </c>
      <c r="E55" s="11"/>
      <c r="F55" s="11"/>
      <c r="G55" s="13"/>
      <c r="H55" s="14"/>
      <c r="I55" s="11"/>
      <c r="J55" s="7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1"/>
      <c r="C56" s="11"/>
      <c r="D56" s="53" t="s">
        <v>38</v>
      </c>
      <c r="E56" s="18" t="s">
        <v>71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D57" s="25" t="s">
        <v>45</v>
      </c>
      <c r="E57" s="87" t="s">
        <v>49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D58" s="25" t="s">
        <v>46</v>
      </c>
      <c r="E58" s="17" t="s">
        <v>39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50</v>
      </c>
      <c r="E59" s="22" t="s">
        <v>40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47</v>
      </c>
      <c r="E60" s="17" t="s">
        <v>41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53" t="s">
        <v>48</v>
      </c>
      <c r="E61" s="11" t="s">
        <v>42</v>
      </c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 t="s">
        <v>43</v>
      </c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8"/>
      <c r="C66" s="8"/>
      <c r="D66" s="11"/>
      <c r="E66" s="11"/>
      <c r="F66" s="11"/>
      <c r="G66" s="23"/>
      <c r="H66" s="11"/>
      <c r="I66" s="11"/>
      <c r="J66" s="23"/>
      <c r="K66" s="2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14</v>
      </c>
      <c r="C67" s="11"/>
      <c r="D67" s="11"/>
      <c r="E67" s="11"/>
      <c r="F67" s="11"/>
      <c r="G67" s="23"/>
      <c r="H67" s="11"/>
      <c r="I67" s="11"/>
      <c r="J67" s="23"/>
      <c r="K67" s="23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44</v>
      </c>
      <c r="C68" s="8"/>
      <c r="D68" s="11"/>
      <c r="E68" s="11"/>
      <c r="F68" s="11"/>
      <c r="G68" s="23"/>
      <c r="H68" s="11"/>
      <c r="I68" s="11"/>
      <c r="J68" s="23"/>
      <c r="K68" s="23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5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2013-02-05T10:02:06Z</dcterms:modified>
</cp:coreProperties>
</file>