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QUOTE!$A$1:$K$89</definedName>
  </definedNames>
  <calcPr calcId="145621"/>
</workbook>
</file>

<file path=xl/calcChain.xml><?xml version="1.0" encoding="utf-8"?>
<calcChain xmlns="http://schemas.openxmlformats.org/spreadsheetml/2006/main">
  <c r="H54" i="1" l="1"/>
  <c r="N55" i="1"/>
  <c r="P55" i="1" s="1"/>
  <c r="N54" i="1"/>
  <c r="P54" i="1" s="1"/>
  <c r="L54" i="1"/>
  <c r="J44" i="1"/>
  <c r="N44" i="1"/>
  <c r="P44" i="1" s="1"/>
  <c r="J23" i="1"/>
  <c r="N23" i="1" l="1"/>
  <c r="P23" i="1" s="1"/>
  <c r="J63" i="1" l="1"/>
  <c r="J67" i="1" s="1"/>
  <c r="J68" i="1" l="1"/>
  <c r="J69" i="1" s="1"/>
</calcChain>
</file>

<file path=xl/sharedStrings.xml><?xml version="1.0" encoding="utf-8"?>
<sst xmlns="http://schemas.openxmlformats.org/spreadsheetml/2006/main" count="122" uniqueCount="106">
  <si>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</si>
  <si>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</si>
  <si>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</si>
  <si>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</si>
  <si>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</si>
  <si>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</si>
  <si>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</si>
  <si>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</si>
  <si>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</si>
  <si>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</si>
  <si>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</si>
  <si>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</si>
  <si>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</si>
  <si>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</si>
  <si>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</si>
  <si>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</si>
  <si>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</si>
  <si>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</si>
  <si>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</si>
  <si>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</si>
  <si>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</si>
  <si>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</si>
  <si>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</si>
  <si>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</si>
  <si>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</si>
  <si>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</si>
  <si>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</si>
  <si>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</si>
  <si>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</si>
  <si>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</si>
  <si>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</si>
  <si>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</si>
  <si>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</si>
  <si>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</si>
  <si>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</si>
  <si>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</si>
  <si>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</si>
  <si>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</si>
  <si>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</si>
  <si>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</si>
  <si>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</si>
  <si>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</si>
  <si>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</si>
  <si>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</si>
  <si>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</si>
  <si>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</si>
  <si>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</si>
  <si>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</si>
  <si>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</si>
  <si>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</si>
  <si>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</si>
  <si>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</si>
  <si>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</si>
  <si>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</si>
  <si>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Jean-Luc COULBAULT</t>
  </si>
  <si>
    <t xml:space="preserve">Ecotech Consultant </t>
  </si>
  <si>
    <t>725 Bd Robert Barrier</t>
  </si>
  <si>
    <t>73 100 Aix les bains (France)</t>
  </si>
  <si>
    <t>Pôle d’entreprises spécialisées (specialized partners)</t>
  </si>
  <si>
    <t>ECOMB ab/Deltaway/ Ecotech clt/Roche technologies</t>
  </si>
  <si>
    <t>www.ecomb.se</t>
  </si>
  <si>
    <t>www.deltawayenergy.com</t>
  </si>
  <si>
    <t>Mobile : (33) 06 13 16 41 34</t>
  </si>
  <si>
    <t>A2013RH056</t>
  </si>
  <si>
    <t>AN130074-02</t>
  </si>
  <si>
    <t>D2013RH015</t>
  </si>
  <si>
    <t>SDF-M-22-DN500/+50mm-S-C-0-PN40-FP-DE1-0-V</t>
  </si>
  <si>
    <t>M</t>
  </si>
  <si>
    <t>Montage conduite : Manchon à souder avec raccord à bague coupante</t>
  </si>
  <si>
    <t>Diamètre interne entre 100 et 1500mm</t>
  </si>
  <si>
    <t>S</t>
  </si>
  <si>
    <t>Materiel: Inox 1.4571</t>
  </si>
  <si>
    <t>sans butée</t>
  </si>
  <si>
    <t>Manifold 3 voies 1.4401</t>
  </si>
  <si>
    <t>Tube de pitot</t>
  </si>
  <si>
    <t>Diamètre interne de conduite : 479,6mm, epaisseur: 14,2mm</t>
  </si>
  <si>
    <t>Longueur pour calorifugeage: +50mm pour max 120mm</t>
  </si>
  <si>
    <t>C</t>
  </si>
  <si>
    <t>Materiel de montage: Acier carbone</t>
  </si>
  <si>
    <t>PN40</t>
  </si>
  <si>
    <t>Pression: PN40</t>
  </si>
  <si>
    <t>FP</t>
  </si>
  <si>
    <t>Connexion : bride plate pour montage manifold 3 voies</t>
  </si>
  <si>
    <t>DE1</t>
  </si>
  <si>
    <t>V</t>
  </si>
  <si>
    <t>Conduite verticale</t>
  </si>
  <si>
    <t>DP calculée :</t>
  </si>
  <si>
    <t>Medium: flue gas</t>
  </si>
  <si>
    <t>· Diff. pressure: ca. 5,36 mbar</t>
  </si>
  <si>
    <t>· Densité: 0,8377 kg/m³</t>
  </si>
  <si>
    <t>· Pression: 101,3 kPa abs.</t>
  </si>
  <si>
    <t>· Température: 150 °C</t>
  </si>
  <si>
    <t>· Gamme: 10000 Nm³/h</t>
  </si>
  <si>
    <t>ACCU433-1BA02-1AB1-Z---Y02-F12</t>
  </si>
  <si>
    <t>Transmetteur de pression differentiel</t>
  </si>
  <si>
    <t>Gamme: 1 à 20mbar</t>
  </si>
  <si>
    <t>Cellule de mesure: inox</t>
  </si>
  <si>
    <t>Process connection: M10</t>
  </si>
  <si>
    <t xml:space="preserve">Sans approbation </t>
  </si>
  <si>
    <t>Sans afficheur</t>
  </si>
  <si>
    <t>Sortie: 4-20mA</t>
  </si>
  <si>
    <t>Preconfiguré : gamme : 0-5,36mbar racine carrée</t>
  </si>
  <si>
    <t xml:space="preserve">Solution avec Pitot + sonde PT100 intégrée + Transmetteur multivariable : </t>
  </si>
  <si>
    <t>6-8</t>
  </si>
  <si>
    <t>Pour information:</t>
  </si>
  <si>
    <t>Ex Work Monchengladbach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</si>
</sst>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3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  <xf numFmtId="0" fontId="9" fillId="0" borderId="0" xfId="3" applyAlignment="1">
      <alignment horizontal="right" vertical="center"/>
    </xf>
    <xf numFmtId="0" fontId="13" fillId="0" borderId="0" xfId="0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comb.se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deltawayener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6"/>
  <sheetViews>
    <sheetView tabSelected="1" topLeftCell="A16" zoomScaleNormal="100" workbookViewId="0">
      <selection activeCell="E75" sqref="E7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3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41305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63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L15" s="103">
        <v>41305</v>
      </c>
      <c r="M15" s="89"/>
    </row>
    <row r="16" spans="1:250" ht="15.75" customHeight="1">
      <c r="A16" s="17"/>
      <c r="B16" s="80" t="s">
        <v>11</v>
      </c>
      <c r="C16" s="17"/>
      <c r="D16" s="96" t="s">
        <v>62</v>
      </c>
      <c r="E16" s="8"/>
      <c r="F16" s="21"/>
      <c r="G16" s="17"/>
      <c r="H16" s="20" t="s">
        <v>9</v>
      </c>
      <c r="J16" s="93" t="s">
        <v>16</v>
      </c>
      <c r="K16" s="21"/>
      <c r="L16" s="17" t="s">
        <v>64</v>
      </c>
    </row>
    <row r="17" spans="1:250" ht="15.75" customHeight="1">
      <c r="A17" s="17"/>
      <c r="B17" s="80"/>
      <c r="C17" s="17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65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66</v>
      </c>
      <c r="E23" s="96"/>
      <c r="F23" s="96"/>
      <c r="G23" s="97">
        <v>1</v>
      </c>
      <c r="H23" s="48">
        <v>1435.2</v>
      </c>
      <c r="I23" s="47"/>
      <c r="J23" s="47">
        <f>G23*H23</f>
        <v>1435.2</v>
      </c>
      <c r="K23" s="76" t="s">
        <v>103</v>
      </c>
      <c r="L23" s="17">
        <v>1794</v>
      </c>
      <c r="M23" s="84">
        <v>0.4</v>
      </c>
      <c r="N23" s="17">
        <f>L23*(1-M23)</f>
        <v>1076.3999999999999</v>
      </c>
      <c r="O23" s="98">
        <v>0.25</v>
      </c>
      <c r="P23" s="95">
        <f>N23/(1-O23)</f>
        <v>1435.1999999999998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 t="s">
        <v>67</v>
      </c>
      <c r="E25" s="17" t="s">
        <v>68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>
        <v>22</v>
      </c>
      <c r="E26" s="17" t="s">
        <v>69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/>
      <c r="E27" s="17" t="s">
        <v>75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/>
      <c r="E28" s="17" t="s">
        <v>76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70</v>
      </c>
      <c r="E29" s="17" t="s">
        <v>71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 t="s">
        <v>77</v>
      </c>
      <c r="E30" s="17" t="s">
        <v>78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>
        <v>0</v>
      </c>
      <c r="E31" s="17" t="s">
        <v>72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79</v>
      </c>
      <c r="E32" s="17" t="s">
        <v>80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20" t="s">
        <v>81</v>
      </c>
      <c r="E33" s="17" t="s">
        <v>82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20" t="s">
        <v>83</v>
      </c>
      <c r="E34" s="17" t="s">
        <v>73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20" t="s">
        <v>84</v>
      </c>
      <c r="E35" s="17" t="s">
        <v>85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E36" s="105" t="s">
        <v>86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104" t="s">
        <v>87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9"/>
      <c r="E38" s="104" t="s">
        <v>89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104" t="s">
        <v>90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104" t="s">
        <v>91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104" t="s">
        <v>92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104" t="s">
        <v>88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>
        <v>2</v>
      </c>
      <c r="C44" s="11"/>
      <c r="D44" s="96" t="s">
        <v>93</v>
      </c>
      <c r="E44" s="96" t="s">
        <v>94</v>
      </c>
      <c r="F44" s="96"/>
      <c r="G44" s="97">
        <v>1</v>
      </c>
      <c r="H44" s="48">
        <v>1312.8</v>
      </c>
      <c r="I44" s="47"/>
      <c r="J44" s="47">
        <f>G44*H44</f>
        <v>1312.8</v>
      </c>
      <c r="K44" s="76" t="s">
        <v>103</v>
      </c>
      <c r="L44" s="17">
        <v>1641</v>
      </c>
      <c r="M44" s="84">
        <v>0.4</v>
      </c>
      <c r="N44" s="17">
        <f>L44*(1-M44)</f>
        <v>984.59999999999991</v>
      </c>
      <c r="O44" s="98">
        <v>0.25</v>
      </c>
      <c r="P44" s="95">
        <f>N44/(1-O44)</f>
        <v>1312.8</v>
      </c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95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96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97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98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 t="s">
        <v>99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 t="s">
        <v>101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 t="s">
        <v>100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/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 t="s">
        <v>104</v>
      </c>
      <c r="E53" s="96"/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>
        <v>3</v>
      </c>
      <c r="C54" s="11"/>
      <c r="D54" s="96" t="s">
        <v>102</v>
      </c>
      <c r="E54" s="96"/>
      <c r="F54" s="96"/>
      <c r="G54" s="97">
        <v>1</v>
      </c>
      <c r="H54" s="48">
        <f>P54+P55</f>
        <v>4872.2666666666664</v>
      </c>
      <c r="I54" s="47"/>
      <c r="J54" s="47"/>
      <c r="K54" s="76" t="s">
        <v>103</v>
      </c>
      <c r="L54" s="17">
        <f>2161</f>
        <v>2161</v>
      </c>
      <c r="M54" s="84">
        <v>0.4</v>
      </c>
      <c r="N54" s="17">
        <f>L54*(1-M54)</f>
        <v>1296.5999999999999</v>
      </c>
      <c r="O54" s="98">
        <v>0.25</v>
      </c>
      <c r="P54" s="95">
        <f>N54/(1-O54)</f>
        <v>1728.8</v>
      </c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D55" s="96"/>
      <c r="E55" s="96"/>
      <c r="F55" s="96"/>
      <c r="G55" s="97"/>
      <c r="H55" s="48"/>
      <c r="I55" s="47"/>
      <c r="J55" s="47"/>
      <c r="K55" s="76"/>
      <c r="L55" s="17">
        <v>2947</v>
      </c>
      <c r="M55" s="84">
        <v>0.2</v>
      </c>
      <c r="N55" s="17">
        <f>L55*(1-M55)</f>
        <v>2357.6</v>
      </c>
      <c r="O55" s="98">
        <v>0.25</v>
      </c>
      <c r="P55" s="95">
        <f>N55/(1-O55)</f>
        <v>3143.4666666666667</v>
      </c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2"/>
      <c r="C56" s="11"/>
      <c r="D56" s="96"/>
      <c r="E56" s="96"/>
      <c r="F56" s="96"/>
      <c r="G56" s="97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2"/>
      <c r="C57" s="11"/>
      <c r="D57" s="96"/>
      <c r="E57" s="96"/>
      <c r="F57" s="96"/>
      <c r="G57" s="97"/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2"/>
      <c r="C58" s="11"/>
      <c r="D58" s="96"/>
      <c r="E58" s="96"/>
      <c r="F58" s="96"/>
      <c r="G58" s="97"/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2"/>
      <c r="C59" s="11"/>
      <c r="D59" s="96"/>
      <c r="E59" s="96"/>
      <c r="F59" s="96"/>
      <c r="G59" s="97"/>
      <c r="H59" s="48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2"/>
      <c r="C60" s="11"/>
      <c r="D60" s="96"/>
      <c r="E60" s="96"/>
      <c r="F60" s="96"/>
      <c r="G60" s="97"/>
      <c r="H60" s="48"/>
      <c r="I60" s="47"/>
      <c r="J60" s="47"/>
      <c r="K60" s="76"/>
      <c r="M60" s="84"/>
      <c r="O60" s="98"/>
      <c r="P60" s="95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2"/>
      <c r="C61" s="11"/>
      <c r="D61" s="96"/>
      <c r="E61" s="96"/>
      <c r="F61" s="96"/>
      <c r="G61" s="97"/>
      <c r="H61" s="48"/>
      <c r="I61" s="47"/>
      <c r="J61" s="47"/>
      <c r="K61" s="7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ht="15.75" customHeight="1" thickBot="1">
      <c r="A62" s="17"/>
      <c r="B62" s="58"/>
      <c r="C62" s="59"/>
      <c r="D62" s="60"/>
      <c r="E62" s="61"/>
      <c r="F62" s="62"/>
      <c r="G62" s="62"/>
      <c r="H62" s="63"/>
      <c r="I62" s="64"/>
      <c r="J62" s="64"/>
      <c r="K62" s="77"/>
    </row>
    <row r="63" spans="1:250" ht="15.75" customHeight="1">
      <c r="A63" s="17"/>
      <c r="B63" s="11"/>
      <c r="C63" s="11"/>
      <c r="D63" s="12"/>
      <c r="E63" s="21"/>
      <c r="F63" s="11"/>
      <c r="G63" s="30" t="s">
        <v>4</v>
      </c>
      <c r="H63" s="48" t="s">
        <v>3</v>
      </c>
      <c r="I63" s="47"/>
      <c r="J63" s="47">
        <f>SUM(J22:J62)</f>
        <v>2748</v>
      </c>
      <c r="K63" s="57"/>
    </row>
    <row r="64" spans="1:250" ht="15.75" customHeight="1">
      <c r="A64" s="17"/>
      <c r="B64" s="11"/>
      <c r="C64" s="11"/>
      <c r="D64" s="12"/>
      <c r="E64" s="41"/>
      <c r="F64" s="39"/>
      <c r="G64" s="40" t="s">
        <v>33</v>
      </c>
      <c r="H64" s="49" t="s">
        <v>3</v>
      </c>
      <c r="I64" s="50"/>
      <c r="J64" s="50">
        <v>0</v>
      </c>
      <c r="K64" s="55"/>
    </row>
    <row r="65" spans="1:250" ht="15.75" customHeight="1">
      <c r="A65" s="17"/>
      <c r="B65" s="11"/>
      <c r="C65" s="11"/>
      <c r="D65" s="12"/>
      <c r="E65" s="42"/>
      <c r="F65" s="43"/>
      <c r="G65" s="54" t="s">
        <v>37</v>
      </c>
      <c r="H65" s="51" t="s">
        <v>3</v>
      </c>
      <c r="I65" s="52"/>
      <c r="J65" s="52">
        <v>0</v>
      </c>
      <c r="K65" s="56"/>
    </row>
    <row r="66" spans="1:250" ht="15.75" customHeight="1" thickBot="1">
      <c r="A66" s="17"/>
      <c r="B66" s="59"/>
      <c r="C66" s="59"/>
      <c r="D66" s="58"/>
      <c r="E66" s="67"/>
      <c r="F66" s="68"/>
      <c r="G66" s="69" t="s">
        <v>34</v>
      </c>
      <c r="H66" s="70" t="s">
        <v>3</v>
      </c>
      <c r="I66" s="71"/>
      <c r="J66" s="71"/>
      <c r="K66" s="72"/>
    </row>
    <row r="67" spans="1:250" ht="15.75" customHeight="1">
      <c r="A67" s="17"/>
      <c r="B67" s="11"/>
      <c r="C67" s="11"/>
      <c r="D67" s="12"/>
      <c r="E67" s="21"/>
      <c r="F67" s="11"/>
      <c r="G67" s="29" t="s">
        <v>35</v>
      </c>
      <c r="H67" s="48" t="s">
        <v>3</v>
      </c>
      <c r="I67" s="47"/>
      <c r="J67" s="47">
        <f>SUM(J63:J66)</f>
        <v>2748</v>
      </c>
      <c r="K67" s="57"/>
    </row>
    <row r="68" spans="1:250" ht="15.75" customHeight="1" thickBot="1">
      <c r="A68" s="17"/>
      <c r="B68" s="59"/>
      <c r="C68" s="59"/>
      <c r="D68" s="58"/>
      <c r="E68" s="61"/>
      <c r="F68" s="59"/>
      <c r="G68" s="65" t="s">
        <v>36</v>
      </c>
      <c r="H68" s="63" t="s">
        <v>3</v>
      </c>
      <c r="I68" s="64"/>
      <c r="J68" s="64">
        <f>0.196*J67</f>
        <v>538.60800000000006</v>
      </c>
      <c r="K68" s="66"/>
    </row>
    <row r="69" spans="1:250" ht="15.75" customHeight="1">
      <c r="A69" s="17"/>
      <c r="B69" s="11"/>
      <c r="C69" s="11"/>
      <c r="D69" s="12"/>
      <c r="E69" s="17"/>
      <c r="F69" s="11"/>
      <c r="G69" s="53" t="s">
        <v>4</v>
      </c>
      <c r="H69" s="48" t="s">
        <v>3</v>
      </c>
      <c r="I69" s="47"/>
      <c r="J69" s="48">
        <f>SUM(J67:J68)</f>
        <v>3286.6080000000002</v>
      </c>
      <c r="K69" s="57"/>
    </row>
    <row r="70" spans="1:250" ht="15.75" customHeight="1">
      <c r="A70" s="17"/>
      <c r="B70" s="11"/>
      <c r="C70" s="11"/>
      <c r="D70" s="12"/>
      <c r="E70" s="17"/>
      <c r="F70" s="11"/>
      <c r="G70" s="53"/>
      <c r="H70" s="48"/>
      <c r="I70" s="47"/>
      <c r="J70" s="48"/>
      <c r="K70" s="57"/>
    </row>
    <row r="71" spans="1:250" s="17" customFormat="1" ht="15.75" customHeight="1">
      <c r="B71" s="26" t="s">
        <v>53</v>
      </c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s="17" customFormat="1" ht="15.75" customHeight="1">
      <c r="B72" s="18" t="s">
        <v>38</v>
      </c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1:250" s="17" customFormat="1" ht="15.75" customHeight="1">
      <c r="B73" s="18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s="17" customFormat="1" ht="15.75" customHeight="1">
      <c r="B74" s="18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B75" s="11"/>
      <c r="C75" s="11"/>
      <c r="D75" s="18"/>
      <c r="E75" s="11"/>
      <c r="F75" s="11"/>
      <c r="G75" s="13"/>
      <c r="H75" s="19"/>
      <c r="I75" s="11"/>
      <c r="J75" s="15"/>
      <c r="K75" s="16"/>
      <c r="L75" s="2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C76" s="11"/>
      <c r="D76" s="73" t="s">
        <v>39</v>
      </c>
      <c r="E76" s="11"/>
      <c r="F76" s="11"/>
      <c r="G76" s="13"/>
      <c r="H76" s="14"/>
      <c r="I76" s="11"/>
      <c r="J76" s="7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B77" s="11"/>
      <c r="C77" s="11"/>
      <c r="D77" s="53" t="s">
        <v>40</v>
      </c>
      <c r="E77" s="18" t="s">
        <v>105</v>
      </c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D78" s="25" t="s">
        <v>47</v>
      </c>
      <c r="E78" s="87" t="s">
        <v>51</v>
      </c>
      <c r="K78" s="21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D79" s="25" t="s">
        <v>48</v>
      </c>
      <c r="E79" s="17" t="s">
        <v>41</v>
      </c>
      <c r="K79" s="21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D80" s="25" t="s">
        <v>52</v>
      </c>
      <c r="E80" s="22" t="s">
        <v>42</v>
      </c>
      <c r="K80" s="21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D81" s="25" t="s">
        <v>49</v>
      </c>
      <c r="E81" s="17" t="s">
        <v>43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/>
      <c r="C82" s="11"/>
      <c r="D82" s="53" t="s">
        <v>50</v>
      </c>
      <c r="E82" s="11" t="s">
        <v>44</v>
      </c>
      <c r="F82" s="11"/>
      <c r="G82" s="13"/>
      <c r="H82" s="14"/>
      <c r="I82" s="11"/>
      <c r="J82" s="15"/>
      <c r="K82" s="16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/>
      <c r="C83" s="11"/>
      <c r="D83" s="12"/>
      <c r="E83" s="11"/>
      <c r="F83" s="11"/>
      <c r="G83" s="13"/>
      <c r="H83" s="14"/>
      <c r="I83" s="11"/>
      <c r="J83" s="15"/>
      <c r="K83" s="16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11" t="s">
        <v>45</v>
      </c>
      <c r="C84" s="11"/>
      <c r="D84" s="12"/>
      <c r="E84" s="11"/>
      <c r="F84" s="11"/>
      <c r="G84" s="13"/>
      <c r="H84" s="14"/>
      <c r="I84" s="11"/>
      <c r="J84" s="15"/>
      <c r="K84" s="16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B85" s="11"/>
      <c r="C85" s="11"/>
      <c r="D85" s="12"/>
      <c r="E85" s="11"/>
      <c r="F85" s="11"/>
      <c r="G85" s="13"/>
      <c r="H85" s="14"/>
      <c r="I85" s="11"/>
      <c r="J85" s="15"/>
      <c r="K85" s="16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B86" s="11"/>
      <c r="C86" s="11"/>
      <c r="D86" s="12"/>
      <c r="E86" s="11"/>
      <c r="F86" s="11"/>
      <c r="G86" s="13"/>
      <c r="H86" s="14"/>
      <c r="I86" s="11"/>
      <c r="J86" s="15"/>
      <c r="K86" s="16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s="17" customFormat="1" ht="15.75" customHeight="1">
      <c r="B87" s="8"/>
      <c r="C87" s="8"/>
      <c r="D87" s="11"/>
      <c r="E87" s="11"/>
      <c r="F87" s="11"/>
      <c r="G87" s="23"/>
      <c r="H87" s="11"/>
      <c r="I87" s="11"/>
      <c r="J87" s="23"/>
      <c r="K87" s="2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2:250" s="17" customFormat="1" ht="15.75" customHeight="1">
      <c r="B88" s="11" t="s">
        <v>15</v>
      </c>
      <c r="C88" s="11"/>
      <c r="D88" s="11"/>
      <c r="E88" s="11"/>
      <c r="F88" s="11"/>
      <c r="G88" s="23"/>
      <c r="H88" s="11"/>
      <c r="I88" s="11"/>
      <c r="J88" s="23"/>
      <c r="K88" s="23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2:250" s="17" customFormat="1" ht="15.75" customHeight="1">
      <c r="B89" s="11" t="s">
        <v>46</v>
      </c>
      <c r="C89" s="8"/>
      <c r="D89" s="11"/>
      <c r="E89" s="11"/>
      <c r="F89" s="11"/>
      <c r="G89" s="23"/>
      <c r="H89" s="11"/>
      <c r="I89" s="11"/>
      <c r="J89" s="23"/>
      <c r="K89" s="23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</row>
    <row r="90" spans="2:250" ht="15.75" customHeight="1">
      <c r="B90" s="8"/>
      <c r="C90" s="8"/>
      <c r="D90" s="5"/>
      <c r="E90" s="6"/>
      <c r="F90" s="6"/>
      <c r="G90" s="7"/>
      <c r="H90" s="6"/>
      <c r="I90" s="6"/>
      <c r="J90" s="7"/>
      <c r="K90" s="7"/>
    </row>
    <row r="91" spans="2:250" ht="15.75" customHeight="1">
      <c r="B91" s="8"/>
      <c r="C91" s="8"/>
      <c r="D91" s="5"/>
      <c r="E91" s="6"/>
      <c r="F91" s="6"/>
      <c r="G91" s="7"/>
      <c r="H91" s="6"/>
      <c r="I91" s="6"/>
      <c r="J91" s="7"/>
      <c r="K91" s="7"/>
    </row>
    <row r="92" spans="2:250" ht="15.75" customHeight="1">
      <c r="B92" s="2"/>
      <c r="C92" s="2"/>
      <c r="D92" s="2"/>
      <c r="E92" s="2"/>
      <c r="F92" s="2"/>
      <c r="G92" s="7"/>
      <c r="H92" s="2"/>
      <c r="I92" s="2"/>
      <c r="J92" s="2"/>
      <c r="K92" s="2"/>
    </row>
    <row r="93" spans="2:250" ht="15.75" customHeight="1">
      <c r="B93" s="2"/>
      <c r="C93" s="2"/>
      <c r="D93" s="2"/>
      <c r="E93" s="2"/>
      <c r="F93" s="2"/>
      <c r="G93" s="7"/>
      <c r="H93" s="2"/>
      <c r="I93" s="2"/>
      <c r="J93" s="2"/>
      <c r="K93" s="2"/>
    </row>
    <row r="94" spans="2:250" ht="15.75" customHeight="1">
      <c r="B94" s="2"/>
      <c r="C94" s="2"/>
      <c r="D94" s="2"/>
      <c r="E94" s="2"/>
      <c r="F94" s="2"/>
      <c r="G94" s="7"/>
      <c r="H94" s="2"/>
      <c r="I94" s="2"/>
      <c r="J94" s="2"/>
      <c r="K94" s="2"/>
    </row>
    <row r="95" spans="2:250" ht="15.75" customHeight="1"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2:250" ht="15.75" customHeight="1">
      <c r="B96" s="2"/>
      <c r="C96" s="2"/>
      <c r="D96" s="2"/>
      <c r="E96" s="2"/>
      <c r="F96" s="2"/>
      <c r="G96" s="2"/>
      <c r="H96" s="2"/>
      <c r="I96" s="2"/>
      <c r="J96" s="2"/>
      <c r="K9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4" r:id="rId3" display="http://www.ecomb.se/"/>
    <hyperlink ref="D15" r:id="rId4" display="http://www.deltawayenergy.com/"/>
  </hyperlinks>
  <printOptions horizontalCentered="1"/>
  <pageMargins left="0.33" right="0.27" top="0.32" bottom="0.33" header="0.24" footer="0.196850393700787"/>
  <pageSetup paperSize="9" scale="62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2013-01-31T16:48:24Z</cp:lastPrinted>
  <dcterms:created xsi:type="dcterms:W3CDTF">2000-06-29T05:08:18Z</dcterms:created>
  <dcterms:modified xsi:type="dcterms:W3CDTF">2013-01-31T16:48:40Z</dcterms:modified>
</cp:coreProperties>
</file>