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N41" i="1" l="1"/>
  <c r="P41" i="1" s="1"/>
  <c r="H41" i="1" s="1"/>
  <c r="N40" i="1"/>
  <c r="P40" i="1" s="1"/>
  <c r="H40" i="1" s="1"/>
  <c r="H36" i="1"/>
  <c r="H35" i="1"/>
  <c r="N36" i="1"/>
  <c r="P36" i="1" s="1"/>
  <c r="N35" i="1"/>
  <c r="P35" i="1" s="1"/>
  <c r="M31" i="1"/>
  <c r="M23" i="1"/>
  <c r="P31" i="1" l="1"/>
  <c r="P23" i="1" l="1"/>
  <c r="J46" i="1" l="1"/>
  <c r="J50" i="1" s="1"/>
  <c r="J51" i="1" l="1"/>
  <c r="J52" i="1" s="1"/>
</calcChain>
</file>

<file path=xl/sharedStrings.xml><?xml version="1.0" encoding="utf-8"?>
<sst xmlns="http://schemas.openxmlformats.org/spreadsheetml/2006/main" count="118" uniqueCount="91">
  <si>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</si>
  <si>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</si>
  <si>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</si>
  <si>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</si>
  <si>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</si>
  <si>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</si>
  <si>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</si>
  <si>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</si>
  <si>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</si>
  <si>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</si>
  <si>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</si>
  <si>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</si>
  <si>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</si>
  <si>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</si>
  <si>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</si>
  <si>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</si>
  <si>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</si>
  <si>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</si>
  <si>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</si>
  <si>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</si>
  <si>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</si>
  <si>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</si>
  <si>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</si>
  <si>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</si>
  <si>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</si>
  <si>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</si>
  <si>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</si>
  <si>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</si>
  <si>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</si>
  <si>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</si>
  <si>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</si>
  <si>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</si>
  <si>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</si>
  <si>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</si>
  <si>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</si>
  <si>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</si>
  <si>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</si>
  <si>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</si>
  <si>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</si>
  <si>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</si>
  <si>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</si>
  <si>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</si>
  <si>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</si>
  <si>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</si>
  <si>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</si>
  <si>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</si>
  <si>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</si>
  <si>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</si>
  <si>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</si>
  <si>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</si>
  <si>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</si>
  <si>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</si>
  <si>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</si>
  <si>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</si>
  <si>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</si>
  <si>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</si>
  <si>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</si>
  <si>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 xml:space="preserve">Philippe GERFAND </t>
  </si>
  <si>
    <t xml:space="preserve">+33 (0)4 56 38 40 64 </t>
  </si>
  <si>
    <t xml:space="preserve">+33 (0)4 76 41 60 79 </t>
  </si>
  <si>
    <t>philippe.gerfand@sames.com</t>
  </si>
  <si>
    <t xml:space="preserve">www.sames.com </t>
  </si>
  <si>
    <t>SRZ 40 ST.H1.N.T</t>
  </si>
  <si>
    <t xml:space="preserve">Remplacement de la référence Réf : HZ0040-09 </t>
  </si>
  <si>
    <t>Débitmètre hélicoïdal SRZ</t>
  </si>
  <si>
    <t>Version avec Pickup haute résolution</t>
  </si>
  <si>
    <t>Gamme : 0,04 à 8lpm</t>
  </si>
  <si>
    <t>Connexion: G 3/4''</t>
  </si>
  <si>
    <t>Sortie : 2 push pull</t>
  </si>
  <si>
    <t>Alimenation : 8-30Vdc</t>
  </si>
  <si>
    <t>Connexion lectrique : M12</t>
  </si>
  <si>
    <t>4 à 5</t>
  </si>
  <si>
    <t>Stecker 5plg. Typ713 Winkel [M12x1]</t>
  </si>
  <si>
    <t>Connecteur 5 pin angle droit pour SRZ40 H1</t>
  </si>
  <si>
    <t>Holtz</t>
  </si>
  <si>
    <t>1-1</t>
  </si>
  <si>
    <t>3-1</t>
  </si>
  <si>
    <t>Ex work Bad Kotzting Allemagne</t>
  </si>
  <si>
    <t>1 à 9</t>
  </si>
  <si>
    <t>dito</t>
  </si>
  <si>
    <t>Pour une commande ferme de 10 pièces</t>
  </si>
  <si>
    <t>Pour une commande ferme de 16 pièces</t>
  </si>
  <si>
    <t>2-1</t>
  </si>
  <si>
    <t>A2013RH051</t>
  </si>
  <si>
    <t>Email 28/01/13</t>
  </si>
  <si>
    <t>QTY prévisionnelle annuelle</t>
  </si>
  <si>
    <t>10 pieces une commande</t>
  </si>
  <si>
    <t>16 pieces une commande</t>
  </si>
  <si>
    <t>Pour une base annuel de 25 pieces</t>
  </si>
  <si>
    <t>Pour items 2 et 3 : 30 % à la commande, le reste 30 jours net date de facture</t>
  </si>
  <si>
    <t>pour item 1: 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</si>
</sst>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14" fontId="9" fillId="0" borderId="0" xfId="0" applyNumberFormat="1" applyFont="1" applyAlignment="1">
      <alignment vertical="center"/>
    </xf>
    <xf numFmtId="16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quotePrefix="1" applyFont="1" applyBorder="1" applyAlignment="1" applyProtection="1">
      <alignment horizontal="center" vertical="center"/>
      <protection locked="0"/>
    </xf>
    <xf numFmtId="0" fontId="13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quotePrefix="1" applyNumberFormat="1" applyFont="1" applyBorder="1" applyAlignment="1" applyProtection="1">
      <alignment horizontal="center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E62" sqref="E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13.3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4" t="s">
        <v>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6" t="s">
        <v>17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53</v>
      </c>
      <c r="E8" s="8"/>
      <c r="F8" s="21"/>
      <c r="G8" s="21"/>
      <c r="H8" s="30" t="s">
        <v>1</v>
      </c>
      <c r="I8" s="17"/>
      <c r="J8" s="74">
        <v>41303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26</v>
      </c>
      <c r="J11" s="17"/>
      <c r="K11" s="32"/>
      <c r="L11" s="17" t="s">
        <v>74</v>
      </c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83</v>
      </c>
      <c r="K12" s="21"/>
      <c r="L12" s="17">
        <v>1121872</v>
      </c>
      <c r="M12" s="89"/>
    </row>
    <row r="13" spans="1:250" ht="15.75" customHeight="1">
      <c r="A13" s="17"/>
      <c r="B13" s="78" t="s">
        <v>8</v>
      </c>
      <c r="C13" s="21"/>
      <c r="D13" s="99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00">
        <v>41243</v>
      </c>
      <c r="M13" s="90"/>
    </row>
    <row r="14" spans="1:250" ht="15.75" customHeight="1">
      <c r="A14" s="17"/>
      <c r="B14" s="78" t="s">
        <v>7</v>
      </c>
      <c r="C14" s="21"/>
      <c r="D14" s="99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51</v>
      </c>
      <c r="K15" s="21"/>
      <c r="L15" s="17" t="s">
        <v>84</v>
      </c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03" t="s">
        <v>88</v>
      </c>
      <c r="E22" s="96"/>
      <c r="F22" s="96"/>
      <c r="G22" s="97"/>
      <c r="H22" s="48"/>
      <c r="I22" s="47"/>
      <c r="J22" s="47"/>
      <c r="K22" s="76"/>
      <c r="Q22" s="17" t="s">
        <v>85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103" t="s">
        <v>63</v>
      </c>
      <c r="F23" s="96"/>
      <c r="G23" s="97" t="s">
        <v>78</v>
      </c>
      <c r="H23" s="48">
        <v>3650</v>
      </c>
      <c r="I23" s="47"/>
      <c r="J23" s="47"/>
      <c r="K23" s="76" t="s">
        <v>71</v>
      </c>
      <c r="L23" s="17">
        <v>3650</v>
      </c>
      <c r="M23" s="84">
        <f>1-N23/L23</f>
        <v>0.35</v>
      </c>
      <c r="N23" s="17">
        <v>2372.5</v>
      </c>
      <c r="O23" s="98">
        <v>0.35</v>
      </c>
      <c r="P23" s="95">
        <f>N23/(1-O23)</f>
        <v>3650</v>
      </c>
      <c r="Q23" s="17">
        <v>20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01" t="s">
        <v>75</v>
      </c>
      <c r="C31" s="11"/>
      <c r="D31" s="96" t="s">
        <v>72</v>
      </c>
      <c r="E31" s="96" t="s">
        <v>73</v>
      </c>
      <c r="F31" s="96"/>
      <c r="G31" s="97" t="s">
        <v>78</v>
      </c>
      <c r="H31" s="48">
        <v>32</v>
      </c>
      <c r="I31" s="47"/>
      <c r="J31" s="47"/>
      <c r="K31" s="76" t="s">
        <v>71</v>
      </c>
      <c r="L31" s="17">
        <v>32</v>
      </c>
      <c r="M31" s="84">
        <f>1-N31/L31</f>
        <v>0.35</v>
      </c>
      <c r="N31" s="17">
        <v>20.8</v>
      </c>
      <c r="O31" s="98">
        <v>0.35</v>
      </c>
      <c r="P31" s="95">
        <f>N31/(1-O31)</f>
        <v>32</v>
      </c>
      <c r="Q31" s="17">
        <v>20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3" t="s">
        <v>80</v>
      </c>
      <c r="E34" s="96"/>
      <c r="F34" s="96"/>
      <c r="G34" s="97"/>
      <c r="H34" s="48"/>
      <c r="I34" s="47"/>
      <c r="J34" s="47"/>
      <c r="K34" s="76"/>
      <c r="Q34" s="17" t="s">
        <v>86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62</v>
      </c>
      <c r="E35" s="96" t="s">
        <v>79</v>
      </c>
      <c r="F35" s="96"/>
      <c r="G35" s="97">
        <v>10</v>
      </c>
      <c r="H35" s="48">
        <f>ROUND(P35,0)</f>
        <v>3482</v>
      </c>
      <c r="I35" s="47"/>
      <c r="J35" s="47"/>
      <c r="K35" s="76" t="s">
        <v>71</v>
      </c>
      <c r="L35" s="17">
        <v>3650</v>
      </c>
      <c r="M35" s="84">
        <v>0.38</v>
      </c>
      <c r="N35" s="17">
        <f>L35*(1-M35)</f>
        <v>2263</v>
      </c>
      <c r="O35" s="98">
        <v>0.35</v>
      </c>
      <c r="P35" s="95">
        <f>N35/(1-O35)</f>
        <v>3481.5384615384614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02" t="s">
        <v>82</v>
      </c>
      <c r="C36" s="11"/>
      <c r="D36" s="96" t="s">
        <v>72</v>
      </c>
      <c r="E36" s="96" t="s">
        <v>79</v>
      </c>
      <c r="F36" s="96"/>
      <c r="G36" s="97">
        <v>10</v>
      </c>
      <c r="H36" s="48">
        <f>ROUND(P36,0)</f>
        <v>31</v>
      </c>
      <c r="I36" s="47"/>
      <c r="J36" s="47"/>
      <c r="K36" s="76" t="s">
        <v>71</v>
      </c>
      <c r="L36" s="17">
        <v>32</v>
      </c>
      <c r="M36" s="84">
        <v>0.38</v>
      </c>
      <c r="N36" s="17">
        <f>L36*(1-M36)</f>
        <v>19.84</v>
      </c>
      <c r="O36" s="98">
        <v>0.35</v>
      </c>
      <c r="P36" s="95">
        <f>N36/(1-O36)</f>
        <v>30.523076923076921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103" t="s">
        <v>81</v>
      </c>
      <c r="E39" s="96"/>
      <c r="F39" s="96"/>
      <c r="G39" s="97"/>
      <c r="H39" s="48"/>
      <c r="I39" s="47"/>
      <c r="J39" s="47"/>
      <c r="K39" s="76"/>
      <c r="Q39" s="17" t="s">
        <v>87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3</v>
      </c>
      <c r="C40" s="11"/>
      <c r="D40" s="96" t="s">
        <v>62</v>
      </c>
      <c r="E40" s="96" t="s">
        <v>79</v>
      </c>
      <c r="F40" s="96"/>
      <c r="G40" s="97">
        <v>16</v>
      </c>
      <c r="H40" s="48">
        <f>ROUND(P40,0)</f>
        <v>3369</v>
      </c>
      <c r="I40" s="47"/>
      <c r="J40" s="47"/>
      <c r="K40" s="76" t="s">
        <v>71</v>
      </c>
      <c r="L40" s="17">
        <v>3650</v>
      </c>
      <c r="M40" s="84">
        <v>0.4</v>
      </c>
      <c r="N40" s="17">
        <f>L40*(1-M40)</f>
        <v>2190</v>
      </c>
      <c r="O40" s="98">
        <v>0.35</v>
      </c>
      <c r="P40" s="95">
        <f>N40/(1-O40)</f>
        <v>3369.2307692307691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07" t="s">
        <v>76</v>
      </c>
      <c r="C41" s="11"/>
      <c r="D41" s="96" t="s">
        <v>72</v>
      </c>
      <c r="E41" s="96" t="s">
        <v>79</v>
      </c>
      <c r="F41" s="96"/>
      <c r="G41" s="97">
        <v>16</v>
      </c>
      <c r="H41" s="48">
        <f>ROUND(P41,0)</f>
        <v>30</v>
      </c>
      <c r="I41" s="47"/>
      <c r="J41" s="47"/>
      <c r="K41" s="76" t="s">
        <v>71</v>
      </c>
      <c r="L41" s="17">
        <v>32</v>
      </c>
      <c r="M41" s="84">
        <v>0.4</v>
      </c>
      <c r="N41" s="17">
        <f>L41*(1-M41)</f>
        <v>19.2</v>
      </c>
      <c r="O41" s="98">
        <v>0.35</v>
      </c>
      <c r="P41" s="95">
        <f>N41/(1-O41)</f>
        <v>29.538461538461537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0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31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35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32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33</v>
      </c>
      <c r="H50" s="48" t="s">
        <v>3</v>
      </c>
      <c r="I50" s="47"/>
      <c r="J50" s="47">
        <f>SUM(J46:J49)</f>
        <v>0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34</v>
      </c>
      <c r="H51" s="63" t="s">
        <v>3</v>
      </c>
      <c r="I51" s="64"/>
      <c r="J51" s="64">
        <f>0.196*J50</f>
        <v>0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0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50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36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37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38</v>
      </c>
      <c r="E60" s="18" t="s">
        <v>77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45</v>
      </c>
      <c r="E61" s="17" t="s">
        <v>90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/>
      <c r="E62" s="87" t="s">
        <v>89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46</v>
      </c>
      <c r="E63" s="17" t="s">
        <v>39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22" t="s">
        <v>40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47</v>
      </c>
      <c r="E65" s="17" t="s">
        <v>41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48</v>
      </c>
      <c r="E66" s="11" t="s">
        <v>42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14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44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5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2012-11-30T13:03:30Z</cp:lastPrinted>
  <dcterms:created xsi:type="dcterms:W3CDTF">2000-06-29T05:08:18Z</dcterms:created>
  <dcterms:modified xsi:type="dcterms:W3CDTF">2013-01-29T07:55:12Z</dcterms:modified>
</cp:coreProperties>
</file>