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S24" i="1" l="1"/>
  <c r="M22" i="1"/>
  <c r="J23" i="1"/>
  <c r="M24" i="1" l="1"/>
  <c r="O24" i="1" s="1"/>
  <c r="Q22" i="1"/>
  <c r="R22" i="1" s="1"/>
  <c r="S22" i="1" s="1"/>
  <c r="Q24" i="1" l="1"/>
  <c r="R24" i="1" s="1"/>
  <c r="J30" i="1"/>
  <c r="J34" i="1" s="1"/>
  <c r="J36" i="1" l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<sst xmlns="http://schemas.openxmlformats.org/spreadsheetml/2006/main" count="87" uniqueCount="73">
  <si>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</si>
  <si>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</si>
  <si>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</si>
  <si>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</si>
  <si>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</si>
  <si>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</si>
  <si>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</si>
  <si>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</si>
  <si>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</si>
  <si>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</si>
  <si>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</si>
  <si>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</si>
  <si>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</si>
  <si>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</si>
  <si>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</si>
  <si>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</si>
  <si>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</si>
  <si>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</si>
  <si>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</si>
  <si>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Item</t>
  </si>
  <si>
    <t>Description</t>
  </si>
  <si>
    <t>Contact  :</t>
  </si>
  <si>
    <t>Directeur</t>
  </si>
  <si>
    <t>+33 9 70 61 16 19</t>
  </si>
  <si>
    <t>TEL.: +33 (0) 3 22 54 83 47        FAX: +33 (0) 9 70 61 16 19</t>
  </si>
  <si>
    <t>OFFER</t>
  </si>
  <si>
    <t>TERMS and CONDITIONS:</t>
  </si>
  <si>
    <t>Trade Terms:</t>
  </si>
  <si>
    <t>FCA Melsele Belgium</t>
  </si>
  <si>
    <t>Payment Terms:</t>
  </si>
  <si>
    <t>30 days from invoice date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</si>
  <si>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</si>
  <si>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</si>
  <si>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</si>
  <si>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</si>
  <si>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</si>
  <si>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</si>
  <si>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</si>
  <si>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</si>
  <si>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</si>
  <si>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</si>
  <si>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</si>
  <si>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 xml:space="preserve">REMARKS:  </t>
  </si>
  <si>
    <t>* Lead time may be changed depending on the condition of the outstanding orders at our factory side.</t>
  </si>
  <si>
    <t>Your reference No. :</t>
  </si>
  <si>
    <t>Our offer No. :</t>
  </si>
  <si>
    <t>TO:</t>
  </si>
  <si>
    <t>Model</t>
  </si>
  <si>
    <t>Qty</t>
  </si>
  <si>
    <t>Unit Price</t>
  </si>
  <si>
    <t>lead Time</t>
  </si>
  <si>
    <t>(weeks)</t>
  </si>
  <si>
    <t>Minimum Charge</t>
  </si>
  <si>
    <t xml:space="preserve">* Packing &amp; Handling charges </t>
  </si>
  <si>
    <t>Freight Charge</t>
  </si>
  <si>
    <t>Sub-total</t>
  </si>
  <si>
    <t>VAT 19,6%</t>
  </si>
  <si>
    <t>N/A</t>
  </si>
  <si>
    <t>BETA INSTRUMENTS ApS</t>
  </si>
  <si>
    <t>John Sørensen</t>
  </si>
  <si>
    <t>Phone: +45 7021 0330</t>
  </si>
  <si>
    <t>Fax: +45 7021 0340</t>
  </si>
  <si>
    <t>Mail info@betainstruments.dk</t>
  </si>
  <si>
    <t>www.betainstruments.dk</t>
  </si>
  <si>
    <t>A2013RH027</t>
  </si>
  <si>
    <t>Replacement of C210DA00501</t>
  </si>
  <si>
    <t>96*96 Smart Controller</t>
  </si>
  <si>
    <t>Relay output</t>
  </si>
  <si>
    <t>With Auxiliary output</t>
  </si>
  <si>
    <t>With 3 event relays</t>
  </si>
  <si>
    <t>With 4 digital inputs</t>
  </si>
  <si>
    <t>With 2 current transformers</t>
  </si>
  <si>
    <t>C36TR0UA2100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</si>
</sst>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8" fontId="9" fillId="0" borderId="0" xfId="2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2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38" fontId="9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38" fontId="9" fillId="0" borderId="0" xfId="2" applyNumberFormat="1" applyFont="1" applyFill="1" applyBorder="1" applyAlignment="1">
      <alignment horizontal="left" vertical="center"/>
    </xf>
    <xf numFmtId="38" fontId="9" fillId="0" borderId="0" xfId="2" applyNumberFormat="1" applyFont="1" applyAlignment="1">
      <alignment horizontal="center" vertical="center"/>
    </xf>
    <xf numFmtId="1" fontId="9" fillId="0" borderId="0" xfId="2" applyNumberFormat="1" applyFont="1" applyAlignment="1">
      <alignment horizontal="center" vertical="center"/>
    </xf>
    <xf numFmtId="38" fontId="9" fillId="0" borderId="4" xfId="2" applyNumberFormat="1" applyFont="1" applyBorder="1" applyAlignment="1">
      <alignment horizontal="center" vertical="center"/>
    </xf>
    <xf numFmtId="1" fontId="9" fillId="0" borderId="4" xfId="2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betainstruments.dk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2"/>
      <c r="I2" s="83" t="s">
        <v>6</v>
      </c>
      <c r="J2" s="10" t="s">
        <v>25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5" t="s">
        <v>18</v>
      </c>
      <c r="B4" s="95"/>
      <c r="C4" s="95"/>
      <c r="D4" s="95"/>
      <c r="E4" s="95"/>
      <c r="F4" s="95"/>
      <c r="G4" s="95"/>
      <c r="H4" s="95"/>
      <c r="I4" s="95"/>
      <c r="J4" s="95"/>
      <c r="K4" s="95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6" t="s">
        <v>24</v>
      </c>
      <c r="B5" s="96"/>
      <c r="C5" s="96"/>
      <c r="D5" s="96"/>
      <c r="E5" s="96"/>
      <c r="F5" s="96"/>
      <c r="G5" s="96"/>
      <c r="H5" s="96"/>
      <c r="I5" s="96"/>
      <c r="J5" s="96"/>
      <c r="K5" s="9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7" t="s">
        <v>17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17"/>
      <c r="M6" s="85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8"/>
      <c r="B7" s="88"/>
      <c r="C7" s="88"/>
      <c r="D7" s="92"/>
      <c r="E7" s="88"/>
      <c r="F7" s="88"/>
      <c r="G7" s="88"/>
      <c r="H7" s="88"/>
      <c r="I7" s="88"/>
      <c r="J7" s="88"/>
      <c r="K7" s="88"/>
      <c r="L7" s="17"/>
      <c r="M7" s="85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46</v>
      </c>
      <c r="C8" s="21"/>
      <c r="D8" s="92" t="s">
        <v>58</v>
      </c>
      <c r="E8" s="8"/>
      <c r="F8" s="21"/>
      <c r="G8" s="21"/>
      <c r="H8" s="30" t="s">
        <v>1</v>
      </c>
      <c r="I8" s="17"/>
      <c r="J8" s="72">
        <v>41290</v>
      </c>
      <c r="K8" s="21"/>
      <c r="M8" s="86"/>
    </row>
    <row r="9" spans="1:250" ht="15.75" customHeight="1">
      <c r="A9" s="17"/>
      <c r="B9" s="21"/>
      <c r="C9" s="21"/>
      <c r="D9" s="92"/>
      <c r="E9" s="8"/>
      <c r="F9" s="21"/>
      <c r="G9" s="30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2"/>
      <c r="E10" s="8"/>
      <c r="F10" s="21"/>
      <c r="G10" s="30"/>
      <c r="H10" s="17"/>
      <c r="J10" s="17"/>
      <c r="K10" s="21"/>
      <c r="M10" s="86"/>
    </row>
    <row r="11" spans="1:250" ht="15.75" customHeight="1">
      <c r="A11" s="17"/>
      <c r="B11" s="21"/>
      <c r="C11" s="21"/>
      <c r="D11" s="92"/>
      <c r="E11" s="8"/>
      <c r="F11" s="21"/>
      <c r="G11" s="21"/>
      <c r="H11" s="20" t="s">
        <v>44</v>
      </c>
      <c r="J11" s="17"/>
      <c r="K11" s="32"/>
      <c r="M11" s="86"/>
    </row>
    <row r="12" spans="1:250" ht="15.75" customHeight="1">
      <c r="A12" s="17"/>
      <c r="B12" s="76" t="s">
        <v>5</v>
      </c>
      <c r="C12" s="21"/>
      <c r="D12" s="92" t="s">
        <v>59</v>
      </c>
      <c r="E12" s="8"/>
      <c r="F12" s="21"/>
      <c r="G12" s="17"/>
      <c r="H12" s="20" t="s">
        <v>45</v>
      </c>
      <c r="I12" s="20"/>
      <c r="J12" s="31" t="s">
        <v>64</v>
      </c>
      <c r="K12" s="21"/>
      <c r="M12" s="86"/>
    </row>
    <row r="13" spans="1:250" ht="15.75" customHeight="1">
      <c r="A13" s="17"/>
      <c r="B13" s="76" t="s">
        <v>8</v>
      </c>
      <c r="C13" s="21"/>
      <c r="D13" s="92" t="s">
        <v>60</v>
      </c>
      <c r="E13" s="8"/>
      <c r="F13" s="21"/>
      <c r="G13" s="17"/>
      <c r="H13" s="20" t="s">
        <v>21</v>
      </c>
      <c r="I13" s="21"/>
      <c r="J13" s="21" t="s">
        <v>13</v>
      </c>
      <c r="K13" s="21"/>
      <c r="M13" s="87"/>
    </row>
    <row r="14" spans="1:250" ht="15.75" customHeight="1">
      <c r="A14" s="17"/>
      <c r="B14" s="76" t="s">
        <v>7</v>
      </c>
      <c r="C14" s="21"/>
      <c r="D14" s="92" t="s">
        <v>61</v>
      </c>
      <c r="E14" s="8"/>
      <c r="F14" s="21"/>
      <c r="G14" s="17"/>
      <c r="H14" s="20" t="s">
        <v>12</v>
      </c>
      <c r="I14" s="21"/>
      <c r="J14" s="77" t="s">
        <v>10</v>
      </c>
      <c r="K14" s="21"/>
    </row>
    <row r="15" spans="1:250" ht="15.75" customHeight="1">
      <c r="A15" s="17"/>
      <c r="B15" s="76" t="s">
        <v>9</v>
      </c>
      <c r="C15" s="17"/>
      <c r="D15" s="92" t="s">
        <v>62</v>
      </c>
      <c r="E15" s="8"/>
      <c r="F15" s="21"/>
      <c r="G15" s="17"/>
      <c r="H15" s="20" t="s">
        <v>7</v>
      </c>
      <c r="J15" s="81" t="s">
        <v>23</v>
      </c>
      <c r="K15" s="21"/>
      <c r="M15" s="86"/>
    </row>
    <row r="16" spans="1:250" ht="15.75" customHeight="1">
      <c r="A16" s="17"/>
      <c r="B16" s="78" t="s">
        <v>11</v>
      </c>
      <c r="C16" s="17"/>
      <c r="D16" s="92" t="s">
        <v>63</v>
      </c>
      <c r="E16" s="8"/>
      <c r="F16" s="21"/>
      <c r="G16" s="17"/>
      <c r="H16" s="20" t="s">
        <v>9</v>
      </c>
      <c r="J16" s="90" t="s">
        <v>15</v>
      </c>
      <c r="K16" s="21"/>
    </row>
    <row r="17" spans="1:250" ht="15.75" customHeight="1">
      <c r="A17" s="17"/>
      <c r="B17" s="78"/>
      <c r="C17" s="17"/>
      <c r="D17" s="92"/>
      <c r="E17" s="21"/>
      <c r="F17" s="21"/>
      <c r="G17" s="17"/>
      <c r="H17" s="20" t="s">
        <v>11</v>
      </c>
      <c r="I17" s="21"/>
      <c r="J17" s="91" t="s">
        <v>16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19</v>
      </c>
      <c r="C19" s="34"/>
      <c r="D19" s="35" t="s">
        <v>47</v>
      </c>
      <c r="E19" s="42" t="s">
        <v>20</v>
      </c>
      <c r="F19" s="34"/>
      <c r="G19" s="34" t="s">
        <v>48</v>
      </c>
      <c r="H19" s="44" t="s">
        <v>49</v>
      </c>
      <c r="I19" s="45"/>
      <c r="J19" s="45" t="s">
        <v>4</v>
      </c>
      <c r="K19" s="12" t="s">
        <v>50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51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92" customFormat="1" ht="20.25" customHeight="1">
      <c r="B22" s="98"/>
      <c r="C22" s="99"/>
      <c r="D22" s="100" t="s">
        <v>65</v>
      </c>
      <c r="E22" s="100"/>
      <c r="F22" s="17"/>
      <c r="G22" s="101"/>
      <c r="H22" s="102"/>
      <c r="L22" s="92">
        <v>162.30000000000001</v>
      </c>
      <c r="M22" s="92">
        <f>1.1*L22</f>
        <v>178.53000000000003</v>
      </c>
      <c r="N22" s="92">
        <v>0.5</v>
      </c>
      <c r="Q22" s="92">
        <f>M22/(1-N22)</f>
        <v>357.06000000000006</v>
      </c>
      <c r="R22" s="92">
        <f>Q22-M22</f>
        <v>178.53000000000003</v>
      </c>
      <c r="S22" s="92">
        <f>R22/4</f>
        <v>44.632500000000007</v>
      </c>
    </row>
    <row r="23" spans="1:250" s="92" customFormat="1" ht="20.25" customHeight="1">
      <c r="B23" s="98">
        <v>1</v>
      </c>
      <c r="C23" s="99"/>
      <c r="D23" s="17" t="s">
        <v>72</v>
      </c>
      <c r="E23" s="100" t="s">
        <v>66</v>
      </c>
      <c r="F23" s="17"/>
      <c r="G23" s="101">
        <v>1</v>
      </c>
      <c r="H23" s="102">
        <v>357</v>
      </c>
      <c r="J23" s="92">
        <f>G23*H23</f>
        <v>357</v>
      </c>
      <c r="K23" s="93">
        <v>5</v>
      </c>
    </row>
    <row r="24" spans="1:250" s="92" customFormat="1" ht="18" customHeight="1">
      <c r="B24" s="104"/>
      <c r="C24" s="98"/>
      <c r="D24" s="105"/>
      <c r="E24" s="106" t="s">
        <v>67</v>
      </c>
      <c r="F24" s="17"/>
      <c r="G24" s="103"/>
      <c r="H24" s="102"/>
      <c r="L24" s="92">
        <v>162.30000000000001</v>
      </c>
      <c r="M24" s="92">
        <f>1*L24</f>
        <v>162.30000000000001</v>
      </c>
      <c r="N24" s="92">
        <v>0.3</v>
      </c>
      <c r="O24" s="92">
        <f>M24/(1-N24)</f>
        <v>231.85714285714289</v>
      </c>
      <c r="P24" s="92">
        <v>0.35</v>
      </c>
      <c r="Q24" s="92">
        <f>O24/(1-P24)</f>
        <v>356.70329670329676</v>
      </c>
      <c r="R24" s="92">
        <f>Q24-O24</f>
        <v>124.84615384615387</v>
      </c>
      <c r="S24" s="92">
        <f>R24-P24</f>
        <v>124.49615384615387</v>
      </c>
    </row>
    <row r="25" spans="1:250" s="92" customFormat="1" ht="21" customHeight="1">
      <c r="B25" s="98"/>
      <c r="C25" s="98"/>
      <c r="D25" s="105"/>
      <c r="E25" s="106" t="s">
        <v>68</v>
      </c>
      <c r="F25" s="107"/>
      <c r="G25" s="108"/>
      <c r="H25" s="102"/>
    </row>
    <row r="26" spans="1:250" s="92" customFormat="1" ht="20.25" customHeight="1">
      <c r="B26" s="98"/>
      <c r="C26" s="98"/>
      <c r="D26" s="105"/>
      <c r="E26" s="106" t="s">
        <v>69</v>
      </c>
      <c r="F26" s="107"/>
      <c r="G26" s="108"/>
      <c r="H26" s="102"/>
    </row>
    <row r="27" spans="1:250" s="92" customFormat="1" ht="20.25" customHeight="1">
      <c r="B27" s="98"/>
      <c r="C27" s="98"/>
      <c r="D27" s="105"/>
      <c r="E27" s="106" t="s">
        <v>70</v>
      </c>
      <c r="F27" s="107"/>
      <c r="G27" s="108"/>
      <c r="H27" s="102"/>
    </row>
    <row r="28" spans="1:250" s="17" customFormat="1" ht="15.75" customHeight="1">
      <c r="B28" s="98"/>
      <c r="C28" s="98"/>
      <c r="D28" s="105"/>
      <c r="E28" s="106" t="s">
        <v>71</v>
      </c>
      <c r="F28" s="107"/>
      <c r="G28" s="108"/>
      <c r="H28" s="102"/>
      <c r="I28" s="47"/>
      <c r="J28" s="47"/>
      <c r="K28" s="7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111"/>
      <c r="C29" s="111"/>
      <c r="D29" s="111"/>
      <c r="E29" s="111"/>
      <c r="F29" s="109"/>
      <c r="G29" s="109"/>
      <c r="H29" s="110"/>
      <c r="I29" s="62"/>
      <c r="J29" s="62"/>
      <c r="K29" s="75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357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52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53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5"/>
      <c r="F33" s="66"/>
      <c r="G33" s="67" t="s">
        <v>54</v>
      </c>
      <c r="H33" s="68" t="s">
        <v>3</v>
      </c>
      <c r="I33" s="69"/>
      <c r="J33" s="69"/>
      <c r="K33" s="70"/>
    </row>
    <row r="34" spans="1:250" ht="15.75" customHeight="1">
      <c r="A34" s="17"/>
      <c r="B34" s="11"/>
      <c r="C34" s="11"/>
      <c r="D34" s="12"/>
      <c r="E34" s="21"/>
      <c r="F34" s="11"/>
      <c r="G34" s="29" t="s">
        <v>55</v>
      </c>
      <c r="H34" s="48" t="s">
        <v>3</v>
      </c>
      <c r="I34" s="47"/>
      <c r="J34" s="47">
        <f>SUM(J30:J33)</f>
        <v>357</v>
      </c>
      <c r="K34" s="57"/>
    </row>
    <row r="35" spans="1:250" ht="15.75" customHeight="1" thickBot="1">
      <c r="A35" s="17"/>
      <c r="B35" s="59"/>
      <c r="C35" s="59"/>
      <c r="D35" s="58"/>
      <c r="E35" s="60"/>
      <c r="F35" s="59"/>
      <c r="G35" s="63" t="s">
        <v>56</v>
      </c>
      <c r="H35" s="61" t="s">
        <v>3</v>
      </c>
      <c r="I35" s="62"/>
      <c r="J35" s="62" t="s">
        <v>57</v>
      </c>
      <c r="K35" s="64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357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43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1" t="s">
        <v>26</v>
      </c>
      <c r="E43" s="11"/>
      <c r="F43" s="11"/>
      <c r="G43" s="13"/>
      <c r="H43" s="14"/>
      <c r="I43" s="11"/>
      <c r="J43" s="73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27</v>
      </c>
      <c r="E44" s="18" t="s">
        <v>28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29</v>
      </c>
      <c r="E45" s="84" t="s">
        <v>30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31</v>
      </c>
      <c r="E46" s="17" t="s">
        <v>32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33</v>
      </c>
      <c r="E47" s="22" t="s">
        <v>34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35</v>
      </c>
      <c r="E48" s="94" t="s">
        <v>36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25" t="s">
        <v>37</v>
      </c>
      <c r="E49" s="17" t="s">
        <v>38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 t="s">
        <v>39</v>
      </c>
      <c r="E50" s="11" t="s">
        <v>40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41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14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22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nfo@betainstruments.dk"/>
    <hyperlink ref="D16" r:id="rId4" display="http://www.betainstruments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2013-01-04T10:52:09Z</cp:lastPrinted>
  <dcterms:created xsi:type="dcterms:W3CDTF">2000-06-29T05:08:18Z</dcterms:created>
  <dcterms:modified xsi:type="dcterms:W3CDTF">2013-01-16T15:28:28Z</dcterms:modified>
</cp:coreProperties>
</file>