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38" i="1" l="1"/>
  <c r="J30" i="1"/>
  <c r="L23" i="1"/>
  <c r="J23" i="1" l="1"/>
  <c r="N23" i="1" l="1"/>
  <c r="P23" i="1" s="1"/>
  <c r="J44" i="1" l="1"/>
  <c r="J48" i="1" s="1"/>
  <c r="J49" i="1" l="1"/>
  <c r="J50" i="1" s="1"/>
</calcChain>
</file>

<file path=xl/sharedStrings.xml><?xml version="1.0" encoding="utf-8"?>
<sst xmlns="http://schemas.openxmlformats.org/spreadsheetml/2006/main" count="98" uniqueCount="82">
  <si>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</si>
  <si>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</si>
  <si>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</si>
  <si>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</si>
  <si>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</si>
  <si>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</si>
  <si>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</si>
  <si>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</si>
  <si>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</si>
  <si>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</si>
  <si>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</si>
  <si>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</si>
  <si>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</si>
  <si>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</si>
  <si>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</si>
  <si>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</si>
  <si>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</si>
  <si>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</si>
  <si>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</si>
  <si>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</si>
  <si>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</si>
  <si>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</si>
  <si>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</si>
  <si>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</si>
  <si>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</si>
  <si>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</si>
  <si>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</si>
  <si>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</si>
  <si>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</si>
  <si>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</si>
  <si>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</si>
  <si>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</si>
  <si>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</si>
  <si>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</si>
  <si>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</si>
  <si>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</si>
  <si>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</si>
  <si>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</si>
  <si>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</si>
  <si>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</si>
  <si>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</si>
  <si>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</si>
  <si>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</si>
  <si>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</si>
  <si>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</si>
  <si>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</si>
  <si>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</si>
  <si>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</si>
  <si>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</si>
  <si>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</si>
  <si>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</si>
  <si>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</si>
  <si>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</si>
  <si>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</si>
  <si>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Débitmètre SS20-260</t>
  </si>
  <si>
    <t>A2013RH025</t>
  </si>
  <si>
    <t>Zi saint joseph </t>
  </si>
  <si>
    <t>Mr Fabien Chaix</t>
  </si>
  <si>
    <t>fabien CHAIX &lt;fchaix-04@hotmail.fr&gt;</t>
  </si>
  <si>
    <t>506 690-1-44121</t>
  </si>
  <si>
    <t>Longueur: 350mm</t>
  </si>
  <si>
    <t>Gamme: 0-40m/s</t>
  </si>
  <si>
    <t>Sortie: 4-20mA pour vitesse</t>
  </si>
  <si>
    <t>Alimentation: 24Vdc</t>
  </si>
  <si>
    <t>2</t>
  </si>
  <si>
    <t>Avec câble 2 mètres</t>
  </si>
  <si>
    <t>Afficheur MD10.015</t>
  </si>
  <si>
    <t>Conversion vitesse débit</t>
  </si>
  <si>
    <t>Fonction totalisation</t>
  </si>
  <si>
    <t>2 relais d'alarme</t>
  </si>
  <si>
    <t>Sortie 4-20mA de retransmission</t>
  </si>
  <si>
    <t>Alimentation sonde SS20.260 intégrée</t>
  </si>
  <si>
    <t>Alimentation: 230Vac</t>
  </si>
  <si>
    <t>517 206</t>
  </si>
  <si>
    <t>Raccord de passage Gaz 1/2'' Laiton</t>
  </si>
  <si>
    <t>04100 Manosque </t>
  </si>
  <si>
    <t>Livré Manosque</t>
  </si>
  <si>
    <t>Groupe Provence Service </t>
  </si>
  <si>
    <t>Application:</t>
  </si>
  <si>
    <t>Pression: atmo. Temp: ambiante</t>
  </si>
  <si>
    <t>Vitesse max calculée à 10000Nm3/h : 42m/s</t>
  </si>
  <si>
    <t>Air, 10000Nm3/h max, diamètre : 320mm -6mm epaisseur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</si>
</sst>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3" quotePrefix="1">
      <alignment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topLeftCell="A10" zoomScaleNormal="100" workbookViewId="0">
      <selection activeCell="D33" sqref="D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3" t="s">
        <v>18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4" t="s">
        <v>53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5" t="s">
        <v>17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77</v>
      </c>
      <c r="E8" s="8"/>
      <c r="F8" s="21"/>
      <c r="G8" s="21"/>
      <c r="H8" s="30" t="s">
        <v>1</v>
      </c>
      <c r="I8" s="17"/>
      <c r="J8" s="74">
        <v>41289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27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59</v>
      </c>
      <c r="E23" s="17" t="s">
        <v>54</v>
      </c>
      <c r="G23" s="99">
        <v>1</v>
      </c>
      <c r="H23" s="102">
        <v>465</v>
      </c>
      <c r="I23" s="47"/>
      <c r="J23" s="47">
        <f>G23*H23</f>
        <v>465</v>
      </c>
      <c r="K23" s="76" t="s">
        <v>64</v>
      </c>
      <c r="L23" s="17">
        <f>375+25</f>
        <v>400</v>
      </c>
      <c r="M23" s="84">
        <v>0.3</v>
      </c>
      <c r="N23" s="17">
        <f>L23*(1-M23)</f>
        <v>280</v>
      </c>
      <c r="O23" s="98">
        <v>0.4</v>
      </c>
      <c r="P23" s="95">
        <f>N23/(1-O23)</f>
        <v>466.66666666666669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60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61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62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63</v>
      </c>
      <c r="H27" s="48"/>
      <c r="I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65</v>
      </c>
      <c r="H28" s="48"/>
      <c r="I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00">
        <v>527330</v>
      </c>
      <c r="E30" s="17" t="s">
        <v>66</v>
      </c>
      <c r="G30" s="99">
        <v>1</v>
      </c>
      <c r="H30" s="48">
        <v>430</v>
      </c>
      <c r="I30" s="47"/>
      <c r="J30" s="47">
        <f>G30*H30</f>
        <v>430</v>
      </c>
      <c r="K30" s="76" t="s">
        <v>64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67</v>
      </c>
      <c r="H31" s="48"/>
      <c r="I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68</v>
      </c>
      <c r="H32" s="48"/>
      <c r="I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69</v>
      </c>
      <c r="H33" s="48"/>
      <c r="I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70</v>
      </c>
      <c r="H34" s="48"/>
      <c r="I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71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72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>
        <v>3</v>
      </c>
      <c r="C38" s="11"/>
      <c r="D38" s="101" t="s">
        <v>73</v>
      </c>
      <c r="E38" s="96" t="s">
        <v>74</v>
      </c>
      <c r="F38" s="96"/>
      <c r="G38" s="97">
        <v>1</v>
      </c>
      <c r="H38" s="48">
        <v>31</v>
      </c>
      <c r="I38" s="47"/>
      <c r="J38" s="47">
        <f>G38*H38</f>
        <v>31</v>
      </c>
      <c r="K38" s="76" t="s">
        <v>64</v>
      </c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101"/>
      <c r="E39" s="96"/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101" t="s">
        <v>78</v>
      </c>
      <c r="E40" s="96" t="s">
        <v>81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101"/>
      <c r="E41" s="96" t="s">
        <v>79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101"/>
      <c r="E42" s="96" t="s">
        <v>80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926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31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35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32</v>
      </c>
      <c r="H47" s="70" t="s">
        <v>3</v>
      </c>
      <c r="I47" s="71"/>
      <c r="J47" s="71">
        <v>25</v>
      </c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33</v>
      </c>
      <c r="H48" s="48" t="s">
        <v>3</v>
      </c>
      <c r="I48" s="47"/>
      <c r="J48" s="47">
        <f>SUM(J44:J47)</f>
        <v>951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34</v>
      </c>
      <c r="H49" s="63" t="s">
        <v>3</v>
      </c>
      <c r="I49" s="64"/>
      <c r="J49" s="64">
        <f>0.196*J48</f>
        <v>186.39600000000002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1137.396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51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36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37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38</v>
      </c>
      <c r="E58" s="18" t="s">
        <v>76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45</v>
      </c>
      <c r="E59" s="87" t="s">
        <v>49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46</v>
      </c>
      <c r="E60" s="17" t="s">
        <v>39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50</v>
      </c>
      <c r="E61" s="22" t="s">
        <v>40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47</v>
      </c>
      <c r="E62" s="17" t="s">
        <v>41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48</v>
      </c>
      <c r="E63" s="11" t="s">
        <v>42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43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14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44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2013-01-15T07:53:16Z</dcterms:modified>
</cp:coreProperties>
</file>