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M25" i="1" l="1"/>
  <c r="O25" i="1" s="1"/>
  <c r="M23" i="1"/>
  <c r="O23" i="1" s="1"/>
  <c r="P23" i="1" s="1"/>
  <c r="Q23" i="1" s="1"/>
  <c r="J23" i="1"/>
  <c r="Q25" i="1" l="1"/>
  <c r="R25" i="1" s="1"/>
  <c r="R26" i="1"/>
  <c r="J31" i="1"/>
  <c r="J35" i="1" s="1"/>
  <c r="J37" i="1" l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<sst xmlns="http://schemas.openxmlformats.org/spreadsheetml/2006/main" count="86" uniqueCount="72">
  <si>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</si>
  <si>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</si>
  <si>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</si>
  <si>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</si>
  <si>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</si>
  <si>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</si>
  <si>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</si>
  <si>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</si>
  <si>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</si>
  <si>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</si>
  <si>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</si>
  <si>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</si>
  <si>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</si>
  <si>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</si>
  <si>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</si>
  <si>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</si>
  <si>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</si>
  <si>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</si>
  <si>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</si>
  <si>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Item</t>
  </si>
  <si>
    <t>Description</t>
  </si>
  <si>
    <t>Contact  :</t>
  </si>
  <si>
    <t>Directeur</t>
  </si>
  <si>
    <t>+33 9 70 61 16 19</t>
  </si>
  <si>
    <t>TEL.: +33 (0) 3 22 54 83 47        FAX: +33 (0) 9 70 61 16 19</t>
  </si>
  <si>
    <t>SDC40 Digital Controller</t>
  </si>
  <si>
    <t>Current output</t>
  </si>
  <si>
    <t>Power Supply : 90-264Vac</t>
  </si>
  <si>
    <t>With 4 points of remote switching + 1 point of auxiliary output</t>
  </si>
  <si>
    <t>OFFER</t>
  </si>
  <si>
    <t>TERMS and CONDITIONS:</t>
  </si>
  <si>
    <t>Trade Terms:</t>
  </si>
  <si>
    <t>FCA Melsele Belgium</t>
  </si>
  <si>
    <t>Payment Terms:</t>
  </si>
  <si>
    <t>30 days from invoice date</t>
  </si>
  <si>
    <t>Minimum Order Amount:</t>
  </si>
  <si>
    <t xml:space="preserve">Euro 150 per order (Packing &amp; Handling and Freight charges excluded). </t>
  </si>
  <si>
    <t>Partial Shipment:</t>
  </si>
  <si>
    <t>Not allowed.</t>
  </si>
  <si>
    <t>Shipping Route:</t>
  </si>
  <si>
    <t>By Air freight</t>
  </si>
  <si>
    <t>Validity:</t>
  </si>
  <si>
    <t>60 days from quotation date.</t>
  </si>
  <si>
    <t>Cancellation:</t>
  </si>
  <si>
    <t>Not allowed after your order is acknowledged.</t>
  </si>
  <si>
    <t>(The Trade Terms are in accordance with Incoterms 2000.)</t>
  </si>
  <si>
    <t xml:space="preserve">REMARKS:  </t>
  </si>
  <si>
    <t>* Lead time may be changed depending on the condition of the outstanding orders at our factory side.</t>
  </si>
  <si>
    <t>Your reference No. :</t>
  </si>
  <si>
    <t>Our offer No. :</t>
  </si>
  <si>
    <t>TO:</t>
  </si>
  <si>
    <t>Model</t>
  </si>
  <si>
    <t>Qty</t>
  </si>
  <si>
    <t>Unit Price</t>
  </si>
  <si>
    <t>lead Time</t>
  </si>
  <si>
    <t>(weeks)</t>
  </si>
  <si>
    <t>Minimum Charge</t>
  </si>
  <si>
    <t xml:space="preserve">* Packing &amp; Handling charges </t>
  </si>
  <si>
    <t>Freight Charge</t>
  </si>
  <si>
    <t>Sub-total</t>
  </si>
  <si>
    <t>VAT 19,6%</t>
  </si>
  <si>
    <t>N/A</t>
  </si>
  <si>
    <t xml:space="preserve">With 8 points of added remote switching + event output </t>
  </si>
  <si>
    <t>(open collector output) + RS-485 communication</t>
  </si>
  <si>
    <t>C40A5G0AS04200</t>
  </si>
  <si>
    <t>A2013RH024</t>
  </si>
  <si>
    <t>BETA INSTRUMENTS ApS</t>
  </si>
  <si>
    <t>John Sørensen</t>
  </si>
  <si>
    <t>Phone: +45 7021 0330</t>
  </si>
  <si>
    <t>Fax: +45 7021 0340</t>
  </si>
  <si>
    <t>Mail info@betainstruments.dk</t>
  </si>
  <si>
    <t>www.betainstruments.dk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</si>
</sst>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betainstruments.dk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L27" sqref="L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29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18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24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17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4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50</v>
      </c>
      <c r="C8" s="21"/>
      <c r="D8" s="94" t="s">
        <v>66</v>
      </c>
      <c r="E8" s="8"/>
      <c r="F8" s="21"/>
      <c r="G8" s="21"/>
      <c r="H8" s="30" t="s">
        <v>1</v>
      </c>
      <c r="I8" s="17"/>
      <c r="J8" s="74">
        <v>41288</v>
      </c>
      <c r="K8" s="21"/>
      <c r="M8" s="88"/>
    </row>
    <row r="9" spans="1:250" ht="15.75" customHeight="1">
      <c r="A9" s="17"/>
      <c r="B9" s="21"/>
      <c r="C9" s="21"/>
      <c r="D9" s="94"/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/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4"/>
      <c r="E11" s="8"/>
      <c r="F11" s="21"/>
      <c r="G11" s="21"/>
      <c r="H11" s="20" t="s">
        <v>48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4" t="s">
        <v>67</v>
      </c>
      <c r="E12" s="8"/>
      <c r="F12" s="21"/>
      <c r="G12" s="17"/>
      <c r="H12" s="20" t="s">
        <v>49</v>
      </c>
      <c r="I12" s="20"/>
      <c r="J12" s="31" t="s">
        <v>65</v>
      </c>
      <c r="K12" s="21"/>
      <c r="M12" s="88"/>
    </row>
    <row r="13" spans="1:250" ht="15.75" customHeight="1">
      <c r="A13" s="17"/>
      <c r="B13" s="78" t="s">
        <v>8</v>
      </c>
      <c r="C13" s="21"/>
      <c r="D13" s="94" t="s">
        <v>68</v>
      </c>
      <c r="E13" s="8"/>
      <c r="F13" s="21"/>
      <c r="G13" s="17"/>
      <c r="H13" s="20" t="s">
        <v>21</v>
      </c>
      <c r="I13" s="21"/>
      <c r="J13" s="21" t="s">
        <v>13</v>
      </c>
      <c r="K13" s="21"/>
      <c r="M13" s="89"/>
    </row>
    <row r="14" spans="1:250" ht="15.75" customHeight="1">
      <c r="A14" s="17"/>
      <c r="B14" s="78" t="s">
        <v>7</v>
      </c>
      <c r="C14" s="21"/>
      <c r="D14" s="94" t="s">
        <v>69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4" t="s">
        <v>70</v>
      </c>
      <c r="E15" s="8"/>
      <c r="F15" s="21"/>
      <c r="G15" s="17"/>
      <c r="H15" s="20" t="s">
        <v>7</v>
      </c>
      <c r="J15" s="83" t="s">
        <v>23</v>
      </c>
      <c r="K15" s="21"/>
      <c r="M15" s="88"/>
    </row>
    <row r="16" spans="1:250" ht="15.75" customHeight="1">
      <c r="A16" s="17"/>
      <c r="B16" s="80" t="s">
        <v>11</v>
      </c>
      <c r="C16" s="17"/>
      <c r="D16" s="94" t="s">
        <v>71</v>
      </c>
      <c r="E16" s="8"/>
      <c r="F16" s="21"/>
      <c r="G16" s="17"/>
      <c r="H16" s="20" t="s">
        <v>9</v>
      </c>
      <c r="J16" s="92" t="s">
        <v>15</v>
      </c>
      <c r="K16" s="21"/>
    </row>
    <row r="17" spans="1:250" ht="15.75" customHeight="1">
      <c r="A17" s="17"/>
      <c r="B17" s="80"/>
      <c r="C17" s="17"/>
      <c r="D17" s="94"/>
      <c r="E17" s="21"/>
      <c r="F17" s="21"/>
      <c r="G17" s="17"/>
      <c r="H17" s="20" t="s">
        <v>11</v>
      </c>
      <c r="I17" s="21"/>
      <c r="J17" s="93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19</v>
      </c>
      <c r="C19" s="34"/>
      <c r="D19" s="35" t="s">
        <v>51</v>
      </c>
      <c r="E19" s="42" t="s">
        <v>20</v>
      </c>
      <c r="F19" s="34"/>
      <c r="G19" s="34" t="s">
        <v>52</v>
      </c>
      <c r="H19" s="44" t="s">
        <v>53</v>
      </c>
      <c r="I19" s="45"/>
      <c r="J19" s="45" t="s">
        <v>4</v>
      </c>
      <c r="K19" s="12" t="s">
        <v>54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55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94" customFormat="1" ht="20.25" customHeight="1">
      <c r="B23" s="95">
        <v>1</v>
      </c>
      <c r="D23" s="94" t="s">
        <v>64</v>
      </c>
      <c r="E23" s="94" t="s">
        <v>25</v>
      </c>
      <c r="G23" s="94">
        <v>1</v>
      </c>
      <c r="H23" s="94">
        <v>1203</v>
      </c>
      <c r="J23" s="94">
        <f>G23*H23</f>
        <v>1203</v>
      </c>
      <c r="K23" s="94">
        <v>5</v>
      </c>
      <c r="L23" s="94">
        <v>546.78</v>
      </c>
      <c r="M23" s="94">
        <f>1.1*L23</f>
        <v>601.45799999999997</v>
      </c>
      <c r="N23" s="94">
        <v>0.5</v>
      </c>
      <c r="O23" s="94">
        <f>M23/(1-N23)</f>
        <v>1202.9159999999999</v>
      </c>
      <c r="P23" s="94">
        <f>O23-M23</f>
        <v>601.45799999999997</v>
      </c>
      <c r="Q23" s="94">
        <f>P23/4</f>
        <v>150.36449999999999</v>
      </c>
    </row>
    <row r="24" spans="1:250" s="94" customFormat="1" ht="20.25" customHeight="1">
      <c r="E24" s="94" t="s">
        <v>26</v>
      </c>
    </row>
    <row r="25" spans="1:250" s="94" customFormat="1" ht="18" customHeight="1">
      <c r="E25" s="94" t="s">
        <v>27</v>
      </c>
      <c r="L25" s="94">
        <v>546.78</v>
      </c>
      <c r="M25" s="94">
        <f>1*L25</f>
        <v>546.78</v>
      </c>
      <c r="N25" s="94">
        <v>0.3</v>
      </c>
      <c r="O25" s="94">
        <f>M25/(1-N25)</f>
        <v>781.11428571428576</v>
      </c>
      <c r="P25" s="94">
        <v>0.35</v>
      </c>
      <c r="Q25" s="94">
        <f>O25/(1-P25)</f>
        <v>1201.7142857142858</v>
      </c>
      <c r="R25" s="94">
        <f>Q25-O25</f>
        <v>420.6</v>
      </c>
    </row>
    <row r="26" spans="1:250" s="94" customFormat="1" ht="21" customHeight="1">
      <c r="E26" s="94" t="s">
        <v>28</v>
      </c>
      <c r="R26" s="94">
        <f>O25-M25</f>
        <v>234.33428571428578</v>
      </c>
    </row>
    <row r="27" spans="1:250" s="94" customFormat="1" ht="20.25" customHeight="1">
      <c r="E27" s="94" t="s">
        <v>62</v>
      </c>
    </row>
    <row r="28" spans="1:250" s="94" customFormat="1" ht="20.25" customHeight="1">
      <c r="E28" s="94" t="s">
        <v>63</v>
      </c>
    </row>
    <row r="29" spans="1:250" s="17" customFormat="1" ht="15.75" customHeight="1">
      <c r="B29" s="12"/>
      <c r="C29" s="11"/>
      <c r="D29" s="94"/>
      <c r="E29" s="94"/>
      <c r="F29" s="94"/>
      <c r="G29" s="95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ht="15.75" customHeight="1" thickBot="1">
      <c r="A30" s="17"/>
      <c r="B30" s="58"/>
      <c r="C30" s="59"/>
      <c r="D30" s="60"/>
      <c r="E30" s="61"/>
      <c r="F30" s="62"/>
      <c r="G30" s="62"/>
      <c r="H30" s="63"/>
      <c r="I30" s="64"/>
      <c r="J30" s="64"/>
      <c r="K30" s="77"/>
    </row>
    <row r="31" spans="1:250" ht="15.75" customHeight="1">
      <c r="A31" s="17"/>
      <c r="B31" s="11"/>
      <c r="C31" s="11"/>
      <c r="D31" s="12"/>
      <c r="E31" s="21"/>
      <c r="F31" s="11"/>
      <c r="G31" s="30" t="s">
        <v>4</v>
      </c>
      <c r="H31" s="48" t="s">
        <v>3</v>
      </c>
      <c r="I31" s="47"/>
      <c r="J31" s="47">
        <f>SUM(J22:J30)</f>
        <v>1203</v>
      </c>
      <c r="K31" s="57"/>
    </row>
    <row r="32" spans="1:250" ht="15.75" customHeight="1">
      <c r="A32" s="17"/>
      <c r="B32" s="11"/>
      <c r="C32" s="11"/>
      <c r="D32" s="12"/>
      <c r="E32" s="41"/>
      <c r="F32" s="39"/>
      <c r="G32" s="40" t="s">
        <v>56</v>
      </c>
      <c r="H32" s="49" t="s">
        <v>3</v>
      </c>
      <c r="I32" s="50"/>
      <c r="J32" s="50">
        <v>0</v>
      </c>
      <c r="K32" s="55"/>
    </row>
    <row r="33" spans="1:250" ht="15.75" customHeight="1">
      <c r="A33" s="17"/>
      <c r="B33" s="11"/>
      <c r="C33" s="11"/>
      <c r="D33" s="12"/>
      <c r="E33" s="42"/>
      <c r="F33" s="43"/>
      <c r="G33" s="54" t="s">
        <v>57</v>
      </c>
      <c r="H33" s="51" t="s">
        <v>3</v>
      </c>
      <c r="I33" s="52"/>
      <c r="J33" s="52">
        <v>0</v>
      </c>
      <c r="K33" s="56"/>
    </row>
    <row r="34" spans="1:250" ht="15.75" customHeight="1" thickBot="1">
      <c r="A34" s="17"/>
      <c r="B34" s="59"/>
      <c r="C34" s="59"/>
      <c r="D34" s="58"/>
      <c r="E34" s="67"/>
      <c r="F34" s="68"/>
      <c r="G34" s="69" t="s">
        <v>58</v>
      </c>
      <c r="H34" s="70" t="s">
        <v>3</v>
      </c>
      <c r="I34" s="71"/>
      <c r="J34" s="71"/>
      <c r="K34" s="72"/>
    </row>
    <row r="35" spans="1:250" ht="15.75" customHeight="1">
      <c r="A35" s="17"/>
      <c r="B35" s="11"/>
      <c r="C35" s="11"/>
      <c r="D35" s="12"/>
      <c r="E35" s="21"/>
      <c r="F35" s="11"/>
      <c r="G35" s="29" t="s">
        <v>59</v>
      </c>
      <c r="H35" s="48" t="s">
        <v>3</v>
      </c>
      <c r="I35" s="47"/>
      <c r="J35" s="47">
        <f>SUM(J31:J34)</f>
        <v>1203</v>
      </c>
      <c r="K35" s="57"/>
    </row>
    <row r="36" spans="1:250" ht="15.75" customHeight="1" thickBot="1">
      <c r="A36" s="17"/>
      <c r="B36" s="59"/>
      <c r="C36" s="59"/>
      <c r="D36" s="58"/>
      <c r="E36" s="61"/>
      <c r="F36" s="59"/>
      <c r="G36" s="65" t="s">
        <v>60</v>
      </c>
      <c r="H36" s="63" t="s">
        <v>3</v>
      </c>
      <c r="I36" s="64"/>
      <c r="J36" s="64" t="s">
        <v>61</v>
      </c>
      <c r="K36" s="66"/>
    </row>
    <row r="37" spans="1:250" ht="15.75" customHeight="1">
      <c r="A37" s="17"/>
      <c r="B37" s="11"/>
      <c r="C37" s="11"/>
      <c r="D37" s="12"/>
      <c r="E37" s="17"/>
      <c r="F37" s="11"/>
      <c r="G37" s="53" t="s">
        <v>4</v>
      </c>
      <c r="H37" s="48" t="s">
        <v>3</v>
      </c>
      <c r="I37" s="47"/>
      <c r="J37" s="48">
        <f>SUM(J35:J36)</f>
        <v>1203</v>
      </c>
      <c r="K37" s="57"/>
    </row>
    <row r="38" spans="1:250" ht="15.75" customHeight="1">
      <c r="A38" s="17"/>
      <c r="B38" s="11"/>
      <c r="C38" s="11"/>
      <c r="D38" s="12"/>
      <c r="E38" s="17"/>
      <c r="F38" s="11"/>
      <c r="G38" s="53"/>
      <c r="H38" s="48"/>
      <c r="I38" s="47"/>
      <c r="J38" s="48"/>
      <c r="K38" s="57"/>
    </row>
    <row r="39" spans="1:250" s="17" customFormat="1" ht="15.75" customHeight="1">
      <c r="B39" s="26" t="s">
        <v>46</v>
      </c>
      <c r="C39" s="11"/>
      <c r="D39" s="12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 t="s">
        <v>47</v>
      </c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30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31</v>
      </c>
      <c r="E45" s="18" t="s">
        <v>32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33</v>
      </c>
      <c r="E46" s="86" t="s">
        <v>34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35</v>
      </c>
      <c r="E47" s="17" t="s">
        <v>36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37</v>
      </c>
      <c r="E48" s="22" t="s">
        <v>38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39</v>
      </c>
      <c r="E49" s="96" t="s">
        <v>40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25" t="s">
        <v>41</v>
      </c>
      <c r="E50" s="17" t="s">
        <v>42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 t="s">
        <v>43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14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22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info@betainstruments.dk"/>
    <hyperlink ref="D16" r:id="rId4" display="http://www.betainstruments.dk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2013-01-04T10:52:09Z</cp:lastPrinted>
  <dcterms:created xsi:type="dcterms:W3CDTF">2000-06-29T05:08:18Z</dcterms:created>
  <dcterms:modified xsi:type="dcterms:W3CDTF">2013-01-14T17:29:57Z</dcterms:modified>
</cp:coreProperties>
</file>