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QUOTE!$A$1:$K$65</definedName>
  </definedNames>
  <calcPr calcId="145621"/>
</workbook>
</file>

<file path=xl/calcChain.xml><?xml version="1.0" encoding="utf-8"?>
<calcChain xmlns="http://schemas.openxmlformats.org/spreadsheetml/2006/main">
  <c r="N23" i="1" l="1"/>
  <c r="P23" i="1" s="1"/>
  <c r="J23" i="1" l="1"/>
  <c r="J39" i="1" s="1"/>
  <c r="J43" i="1" s="1"/>
  <c r="J44" i="1" l="1"/>
  <c r="J45" i="1" s="1"/>
</calcChain>
</file>

<file path=xl/sharedStrings.xml><?xml version="1.0" encoding="utf-8"?>
<sst xmlns="http://schemas.openxmlformats.org/spreadsheetml/2006/main" count="98" uniqueCount="84">
  <si>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</si>
  <si>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</si>
  <si>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</si>
  <si>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</si>
  <si>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</si>
  <si>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</si>
  <si>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</si>
  <si>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</si>
  <si>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</si>
  <si>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</si>
  <si>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</si>
  <si>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</si>
  <si>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</si>
  <si>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</si>
  <si>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</si>
  <si>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</si>
  <si>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</si>
  <si>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</si>
  <si>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</si>
  <si>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</si>
  <si>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</si>
  <si>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</si>
  <si>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</si>
  <si>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</si>
  <si>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</si>
  <si>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</si>
  <si>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</si>
  <si>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</si>
  <si>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</si>
  <si>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</si>
  <si>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</si>
  <si>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</si>
  <si>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</si>
  <si>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</si>
  <si>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</si>
  <si>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</si>
  <si>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</si>
  <si>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</si>
  <si>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</si>
  <si>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</si>
  <si>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</si>
  <si>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</si>
  <si>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</si>
  <si>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</si>
  <si>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</si>
  <si>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</si>
  <si>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</si>
  <si>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</si>
  <si>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</si>
  <si>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</si>
  <si>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</si>
  <si>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</si>
  <si>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</si>
  <si>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</si>
  <si>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Pascal LEQUESNE</t>
  </si>
  <si>
    <t>Yokogawa France </t>
  </si>
  <si>
    <t>17, rue Paul Dautier - BP 267J</t>
  </si>
  <si>
    <t xml:space="preserve">78147 Vélizy Villacoublay Cedex </t>
  </si>
  <si>
    <t xml:space="preserve">France </t>
  </si>
  <si>
    <t>Direct line : +33 (0)2 51 12 61 11 </t>
  </si>
  <si>
    <t xml:space="preserve">Fax : +33 (0)1 39 26 10 65 </t>
  </si>
  <si>
    <t>Mobile : +33 (0)6 77 02 97 59</t>
  </si>
  <si>
    <t>pascal.lequesne@fr.yokogawa.com</t>
  </si>
  <si>
    <t>SDF-DF-22-8"/+50mm-S-C-SC-PN40-KT-FWNC1-T1/400-H</t>
  </si>
  <si>
    <t>AN130022</t>
  </si>
  <si>
    <t>D2013RH005</t>
  </si>
  <si>
    <t>Georg on 10/01/13</t>
  </si>
  <si>
    <t>Tube de Pitot type SDF</t>
  </si>
  <si>
    <t>Montage conduite: bride DN32</t>
  </si>
  <si>
    <t>Matière Pitot en 1.4571</t>
  </si>
  <si>
    <t>Matière fixation conduite : acier carbone</t>
  </si>
  <si>
    <t>Montage: Horizontal (à confirmer)</t>
  </si>
  <si>
    <t>Avec Pots à condensats</t>
  </si>
  <si>
    <t>Avec manifold 5 voies</t>
  </si>
  <si>
    <t>Avec PT100 3 fils</t>
  </si>
  <si>
    <t>Calcul DP : voir feuille jointe DP1.pdf</t>
  </si>
  <si>
    <t>Conduite : 8''</t>
  </si>
  <si>
    <t>Diamètre interne: 202,72mm</t>
  </si>
  <si>
    <t>Epaisseur : 8,18mm</t>
  </si>
  <si>
    <t>Avec longueur d'isolation max 100 mm</t>
  </si>
  <si>
    <t>Avec support de butée</t>
  </si>
  <si>
    <t>6 à 8</t>
  </si>
  <si>
    <t>Ex Work Mönchengladbach Allemagne</t>
  </si>
  <si>
    <t>A2013RH019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</si>
</sst>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2"/>
  <sheetViews>
    <sheetView tabSelected="1" zoomScaleNormal="100" workbookViewId="0">
      <selection activeCell="J13" sqref="J1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18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53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41284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L10" s="17" t="s">
        <v>64</v>
      </c>
      <c r="M10" s="89"/>
    </row>
    <row r="11" spans="1:250" ht="15.75" customHeight="1">
      <c r="A11" s="17"/>
      <c r="B11" s="21"/>
      <c r="C11" s="21"/>
      <c r="D11" s="96" t="s">
        <v>58</v>
      </c>
      <c r="E11" s="8"/>
      <c r="F11" s="21"/>
      <c r="G11" s="21"/>
      <c r="H11" s="20" t="s">
        <v>26</v>
      </c>
      <c r="J11" s="17"/>
      <c r="K11" s="32"/>
      <c r="L11" s="17" t="s">
        <v>65</v>
      </c>
      <c r="M11" s="89"/>
    </row>
    <row r="12" spans="1:250" ht="15.75" customHeight="1">
      <c r="A12" s="17"/>
      <c r="B12" s="78" t="s">
        <v>5</v>
      </c>
      <c r="C12" s="21"/>
      <c r="D12" s="96" t="s">
        <v>54</v>
      </c>
      <c r="E12" s="8"/>
      <c r="F12" s="21"/>
      <c r="G12" s="17"/>
      <c r="H12" s="20" t="s">
        <v>27</v>
      </c>
      <c r="I12" s="20"/>
      <c r="J12" s="31" t="s">
        <v>83</v>
      </c>
      <c r="K12" s="21"/>
      <c r="L12" s="17" t="s">
        <v>66</v>
      </c>
      <c r="M12" s="89"/>
    </row>
    <row r="13" spans="1:250" ht="15.75" customHeight="1">
      <c r="A13" s="17"/>
      <c r="B13" s="78" t="s">
        <v>8</v>
      </c>
      <c r="C13" s="21"/>
      <c r="D13" s="96" t="s">
        <v>59</v>
      </c>
      <c r="E13" s="8"/>
      <c r="F13" s="21"/>
      <c r="G13" s="17"/>
      <c r="H13" s="20" t="s">
        <v>28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60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61</v>
      </c>
      <c r="E15" s="8"/>
      <c r="F15" s="21"/>
      <c r="G15" s="17"/>
      <c r="H15" s="20" t="s">
        <v>7</v>
      </c>
      <c r="J15" s="83" t="s">
        <v>52</v>
      </c>
      <c r="K15" s="21"/>
      <c r="M15" s="89"/>
    </row>
    <row r="16" spans="1:250" ht="15.75" customHeight="1">
      <c r="A16" s="17"/>
      <c r="B16" s="80" t="s">
        <v>11</v>
      </c>
      <c r="C16" s="17"/>
      <c r="D16" s="96" t="s">
        <v>62</v>
      </c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63</v>
      </c>
      <c r="E23" s="96"/>
      <c r="F23" s="96"/>
      <c r="G23" s="97">
        <v>1</v>
      </c>
      <c r="H23" s="48">
        <v>1826.4</v>
      </c>
      <c r="I23" s="47"/>
      <c r="J23" s="47">
        <f>G23*H23</f>
        <v>1826.4</v>
      </c>
      <c r="K23" s="76" t="s">
        <v>81</v>
      </c>
      <c r="L23" s="17">
        <v>2283</v>
      </c>
      <c r="M23" s="84">
        <v>0.4</v>
      </c>
      <c r="N23" s="17">
        <f>L23*(1-M23)</f>
        <v>1369.8</v>
      </c>
      <c r="O23" s="98">
        <v>0.25</v>
      </c>
      <c r="P23" s="95">
        <f>N23/(1-O23)</f>
        <v>1826.3999999999999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67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68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76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77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78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79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69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 t="s">
        <v>70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 t="s">
        <v>80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 t="s">
        <v>71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 t="s">
        <v>72</v>
      </c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 t="s">
        <v>73</v>
      </c>
      <c r="F35" s="96"/>
      <c r="G35" s="97"/>
      <c r="H35" s="48"/>
      <c r="I35" s="47"/>
      <c r="J35" s="47"/>
      <c r="K35" s="76"/>
      <c r="M35" s="84"/>
      <c r="O35" s="98"/>
      <c r="P35" s="95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 t="s">
        <v>74</v>
      </c>
      <c r="F36" s="96"/>
      <c r="G36" s="97"/>
      <c r="H36" s="48"/>
      <c r="I36" s="47"/>
      <c r="J36" s="47"/>
      <c r="K36" s="76"/>
      <c r="M36" s="84"/>
      <c r="O36" s="98"/>
      <c r="P36" s="95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96" t="s">
        <v>75</v>
      </c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ht="15.75" customHeight="1" thickBot="1">
      <c r="A38" s="17"/>
      <c r="B38" s="58"/>
      <c r="C38" s="59"/>
      <c r="D38" s="60"/>
      <c r="E38" s="61"/>
      <c r="F38" s="62"/>
      <c r="G38" s="62"/>
      <c r="H38" s="63"/>
      <c r="I38" s="64"/>
      <c r="J38" s="64"/>
      <c r="K38" s="77"/>
    </row>
    <row r="39" spans="1:250" ht="15.75" customHeight="1">
      <c r="A39" s="17"/>
      <c r="B39" s="11"/>
      <c r="C39" s="11"/>
      <c r="D39" s="12"/>
      <c r="E39" s="21"/>
      <c r="F39" s="11"/>
      <c r="G39" s="30" t="s">
        <v>4</v>
      </c>
      <c r="H39" s="48" t="s">
        <v>3</v>
      </c>
      <c r="I39" s="47"/>
      <c r="J39" s="47">
        <f>SUM(J22:J38)</f>
        <v>1826.4</v>
      </c>
      <c r="K39" s="57"/>
    </row>
    <row r="40" spans="1:250" ht="15.75" customHeight="1">
      <c r="A40" s="17"/>
      <c r="B40" s="11"/>
      <c r="C40" s="11"/>
      <c r="D40" s="12"/>
      <c r="E40" s="41"/>
      <c r="F40" s="39"/>
      <c r="G40" s="40" t="s">
        <v>31</v>
      </c>
      <c r="H40" s="49" t="s">
        <v>3</v>
      </c>
      <c r="I40" s="50"/>
      <c r="J40" s="50">
        <v>0</v>
      </c>
      <c r="K40" s="55"/>
    </row>
    <row r="41" spans="1:250" ht="15.75" customHeight="1">
      <c r="A41" s="17"/>
      <c r="B41" s="11"/>
      <c r="C41" s="11"/>
      <c r="D41" s="12"/>
      <c r="E41" s="42"/>
      <c r="F41" s="43"/>
      <c r="G41" s="54" t="s">
        <v>35</v>
      </c>
      <c r="H41" s="51" t="s">
        <v>3</v>
      </c>
      <c r="I41" s="52"/>
      <c r="J41" s="52">
        <v>0</v>
      </c>
      <c r="K41" s="56"/>
    </row>
    <row r="42" spans="1:250" ht="15.75" customHeight="1" thickBot="1">
      <c r="A42" s="17"/>
      <c r="B42" s="59"/>
      <c r="C42" s="59"/>
      <c r="D42" s="58"/>
      <c r="E42" s="67"/>
      <c r="F42" s="68"/>
      <c r="G42" s="69" t="s">
        <v>32</v>
      </c>
      <c r="H42" s="70" t="s">
        <v>3</v>
      </c>
      <c r="I42" s="71"/>
      <c r="J42" s="71"/>
      <c r="K42" s="72"/>
    </row>
    <row r="43" spans="1:250" ht="15.75" customHeight="1">
      <c r="A43" s="17"/>
      <c r="B43" s="11"/>
      <c r="C43" s="11"/>
      <c r="D43" s="12"/>
      <c r="E43" s="21"/>
      <c r="F43" s="11"/>
      <c r="G43" s="29" t="s">
        <v>33</v>
      </c>
      <c r="H43" s="48" t="s">
        <v>3</v>
      </c>
      <c r="I43" s="47"/>
      <c r="J43" s="47">
        <f>SUM(J39:J42)</f>
        <v>1826.4</v>
      </c>
      <c r="K43" s="57"/>
    </row>
    <row r="44" spans="1:250" ht="15.75" customHeight="1" thickBot="1">
      <c r="A44" s="17"/>
      <c r="B44" s="59"/>
      <c r="C44" s="59"/>
      <c r="D44" s="58"/>
      <c r="E44" s="61"/>
      <c r="F44" s="59"/>
      <c r="G44" s="65" t="s">
        <v>34</v>
      </c>
      <c r="H44" s="63" t="s">
        <v>3</v>
      </c>
      <c r="I44" s="64"/>
      <c r="J44" s="64">
        <f>0.196*J43</f>
        <v>357.97440000000006</v>
      </c>
      <c r="K44" s="66"/>
    </row>
    <row r="45" spans="1:250" ht="15.75" customHeight="1">
      <c r="A45" s="17"/>
      <c r="B45" s="11"/>
      <c r="C45" s="11"/>
      <c r="D45" s="12"/>
      <c r="E45" s="17"/>
      <c r="F45" s="11"/>
      <c r="G45" s="53" t="s">
        <v>4</v>
      </c>
      <c r="H45" s="48" t="s">
        <v>3</v>
      </c>
      <c r="I45" s="47"/>
      <c r="J45" s="48">
        <f>SUM(J43:J44)</f>
        <v>2184.3744000000002</v>
      </c>
      <c r="K45" s="57"/>
    </row>
    <row r="46" spans="1:250" ht="15.75" customHeight="1">
      <c r="A46" s="17"/>
      <c r="B46" s="11"/>
      <c r="C46" s="11"/>
      <c r="D46" s="12"/>
      <c r="E46" s="17"/>
      <c r="F46" s="11"/>
      <c r="G46" s="53"/>
      <c r="H46" s="48"/>
      <c r="I46" s="47"/>
      <c r="J46" s="48"/>
      <c r="K46" s="57"/>
    </row>
    <row r="47" spans="1:250" s="17" customFormat="1" ht="15.75" customHeight="1">
      <c r="B47" s="26" t="s">
        <v>51</v>
      </c>
      <c r="C47" s="11"/>
      <c r="D47" s="12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 t="s">
        <v>36</v>
      </c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8"/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8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18"/>
      <c r="E51" s="11"/>
      <c r="F51" s="11"/>
      <c r="G51" s="13"/>
      <c r="H51" s="19"/>
      <c r="I51" s="11"/>
      <c r="J51" s="15"/>
      <c r="K51" s="16"/>
      <c r="L51" s="2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C52" s="11"/>
      <c r="D52" s="73" t="s">
        <v>37</v>
      </c>
      <c r="E52" s="11"/>
      <c r="F52" s="11"/>
      <c r="G52" s="13"/>
      <c r="H52" s="14"/>
      <c r="I52" s="11"/>
      <c r="J52" s="7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53" t="s">
        <v>38</v>
      </c>
      <c r="E53" s="18" t="s">
        <v>82</v>
      </c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45</v>
      </c>
      <c r="E54" s="87" t="s">
        <v>49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46</v>
      </c>
      <c r="E55" s="17" t="s">
        <v>39</v>
      </c>
      <c r="K55" s="21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50</v>
      </c>
      <c r="E56" s="22" t="s">
        <v>40</v>
      </c>
      <c r="K56" s="21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D57" s="25" t="s">
        <v>47</v>
      </c>
      <c r="E57" s="17" t="s">
        <v>41</v>
      </c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53" t="s">
        <v>48</v>
      </c>
      <c r="E58" s="11" t="s">
        <v>42</v>
      </c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 t="s">
        <v>43</v>
      </c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8"/>
      <c r="C63" s="8"/>
      <c r="D63" s="11"/>
      <c r="E63" s="11"/>
      <c r="F63" s="11"/>
      <c r="G63" s="23"/>
      <c r="H63" s="11"/>
      <c r="I63" s="11"/>
      <c r="J63" s="23"/>
      <c r="K63" s="24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11" t="s">
        <v>14</v>
      </c>
      <c r="C64" s="11"/>
      <c r="D64" s="11"/>
      <c r="E64" s="11"/>
      <c r="F64" s="11"/>
      <c r="G64" s="23"/>
      <c r="H64" s="11"/>
      <c r="I64" s="11"/>
      <c r="J64" s="23"/>
      <c r="K64" s="23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 t="s">
        <v>44</v>
      </c>
      <c r="C65" s="8"/>
      <c r="D65" s="11"/>
      <c r="E65" s="11"/>
      <c r="F65" s="11"/>
      <c r="G65" s="23"/>
      <c r="H65" s="11"/>
      <c r="I65" s="11"/>
      <c r="J65" s="23"/>
      <c r="K65" s="23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ht="15.75" customHeight="1">
      <c r="B66" s="8"/>
      <c r="C66" s="8"/>
      <c r="D66" s="5"/>
      <c r="E66" s="6"/>
      <c r="F66" s="6"/>
      <c r="G66" s="7"/>
      <c r="H66" s="6"/>
      <c r="I66" s="6"/>
      <c r="J66" s="7"/>
      <c r="K66" s="7"/>
    </row>
    <row r="67" spans="2:25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50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25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5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50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2:25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2013-01-10T16:55:00Z</dcterms:modified>
</cp:coreProperties>
</file>