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P23" i="1" s="1"/>
  <c r="J23" i="1" l="1"/>
  <c r="J40" i="1" s="1"/>
  <c r="J44" i="1" s="1"/>
  <c r="J45" i="1" l="1"/>
  <c r="J46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<sst xmlns="http://schemas.openxmlformats.org/spreadsheetml/2006/main" count="95" uniqueCount="80">
  <si>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</si>
  <si>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</si>
  <si>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</si>
  <si>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</si>
  <si>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</si>
  <si>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</si>
  <si>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</si>
  <si>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</si>
  <si>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</si>
  <si>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</si>
  <si>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</si>
  <si>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</si>
  <si>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</si>
  <si>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</si>
  <si>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</si>
  <si>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</si>
  <si>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</si>
  <si>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</si>
  <si>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</si>
  <si>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</si>
  <si>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</si>
  <si>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</si>
  <si>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</si>
  <si>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</si>
  <si>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</si>
  <si>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</si>
  <si>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</si>
  <si>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</si>
  <si>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</si>
  <si>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</si>
  <si>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</si>
  <si>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</si>
  <si>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</si>
  <si>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</si>
  <si>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</si>
  <si>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</si>
  <si>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</si>
  <si>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</si>
  <si>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</si>
  <si>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</si>
  <si>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</si>
  <si>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</si>
  <si>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</si>
  <si>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</si>
  <si>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</si>
  <si>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</si>
  <si>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</si>
  <si>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</si>
  <si>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</si>
  <si>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</si>
  <si>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</si>
  <si>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</si>
  <si>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</si>
  <si>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</si>
  <si>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Nicolas JACKY</t>
  </si>
  <si>
    <t>n.jacky@interpec-france.com</t>
  </si>
  <si>
    <t>49 avenue de la Grande Armée</t>
  </si>
  <si>
    <t>75116 PARIS</t>
  </si>
  <si>
    <t>Tél: +33(0) 156898989</t>
  </si>
  <si>
    <t>Fax: +33(0) 156898988</t>
  </si>
  <si>
    <t>Interpec France</t>
  </si>
  <si>
    <t>7ME5801-1HE51-1AA0</t>
  </si>
  <si>
    <t>Débitmètre à flotteur type Trogflux</t>
  </si>
  <si>
    <t>Tube trogamid</t>
  </si>
  <si>
    <t>Modèle : E6500</t>
  </si>
  <si>
    <t>Gamme : 200 à 2000l/mn air</t>
  </si>
  <si>
    <t>Pression: 1,5 bar abs</t>
  </si>
  <si>
    <t>Flotteur : aluminium 3.1645 guidé</t>
  </si>
  <si>
    <t>Connexion: Manchon à coller PVC 63mm (DN50)</t>
  </si>
  <si>
    <t>Livré Paris</t>
  </si>
  <si>
    <t>1</t>
  </si>
  <si>
    <t>A2013RH016</t>
  </si>
  <si>
    <t>MCF0252AGND010000</t>
  </si>
  <si>
    <t>Débitmètre massique thermique MCF</t>
  </si>
  <si>
    <t>Gamme: 30 à 3000 Nl/mn</t>
  </si>
  <si>
    <t>Connexion : Gaz 1'' femelle</t>
  </si>
  <si>
    <t>Alimentation: 24Vdc</t>
  </si>
  <si>
    <t>Sortie: 4-20mA et impulsions</t>
  </si>
  <si>
    <t>Fonction totalisation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</si>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</sst>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.jacky@interpec-franc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79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F12" s="21"/>
      <c r="G12" s="17"/>
      <c r="H12" s="20" t="s">
        <v>27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157</v>
      </c>
      <c r="I23" s="47"/>
      <c r="J23" s="47">
        <f>G23*H23</f>
        <v>157</v>
      </c>
      <c r="K23" s="76" t="s">
        <v>70</v>
      </c>
      <c r="L23" s="17">
        <v>149</v>
      </c>
      <c r="M23" s="84">
        <v>0.37</v>
      </c>
      <c r="N23" s="17">
        <f>L23*(1-M23)</f>
        <v>93.87</v>
      </c>
      <c r="O23" s="98">
        <v>0.4</v>
      </c>
      <c r="P23" s="95">
        <f>N23/(1-O23)</f>
        <v>156.45000000000002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72</v>
      </c>
      <c r="E31" s="96" t="s">
        <v>73</v>
      </c>
      <c r="F31" s="96"/>
      <c r="G31" s="97">
        <v>1</v>
      </c>
      <c r="H31" s="48">
        <v>550</v>
      </c>
      <c r="I31" s="47"/>
      <c r="J31" s="47">
        <f>G31*H31</f>
        <v>550</v>
      </c>
      <c r="K31" s="76" t="s">
        <v>70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707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31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35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32</v>
      </c>
      <c r="H43" s="70" t="s">
        <v>3</v>
      </c>
      <c r="I43" s="71"/>
      <c r="J43" s="71">
        <v>25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33</v>
      </c>
      <c r="H44" s="48" t="s">
        <v>3</v>
      </c>
      <c r="I44" s="47"/>
      <c r="J44" s="47">
        <f>SUM(J40:J43)</f>
        <v>732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34</v>
      </c>
      <c r="H45" s="63" t="s">
        <v>3</v>
      </c>
      <c r="I45" s="64"/>
      <c r="J45" s="64">
        <f>0.196*J44</f>
        <v>143.47200000000001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875.47199999999998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51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36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37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38</v>
      </c>
      <c r="E54" s="18" t="s">
        <v>69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87" t="s">
        <v>49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17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47</v>
      </c>
      <c r="E58" s="17" t="s">
        <v>41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48</v>
      </c>
      <c r="E59" s="11" t="s">
        <v>42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n.jacky@interpec-franc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2013-01-11T08:44:59Z</dcterms:modified>
</cp:coreProperties>
</file>