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QUOTE!$A$1:$K$86</definedName>
  </definedNames>
  <calcPr calcId="145621"/>
</workbook>
</file>

<file path=xl/calcChain.xml><?xml version="1.0" encoding="utf-8"?>
<calcChain xmlns="http://schemas.openxmlformats.org/spreadsheetml/2006/main">
  <c r="J44" i="1" l="1"/>
  <c r="N44" i="1"/>
  <c r="P44" i="1" s="1"/>
  <c r="N39" i="1" l="1"/>
  <c r="P39" i="1" s="1"/>
  <c r="J39" i="1"/>
  <c r="N23" i="1" l="1"/>
  <c r="P23" i="1" s="1"/>
  <c r="J23" i="1" l="1"/>
  <c r="J60" i="1" s="1"/>
  <c r="J64" i="1" s="1"/>
  <c r="J65" i="1" l="1"/>
  <c r="J66" i="1" s="1"/>
</calcChain>
</file>

<file path=xl/sharedStrings.xml><?xml version="1.0" encoding="utf-8"?>
<sst xmlns="http://schemas.openxmlformats.org/spreadsheetml/2006/main" count="119" uniqueCount="98">
  <si>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</si>
  <si>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</si>
  <si>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</si>
  <si>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</si>
  <si>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</si>
  <si>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</si>
  <si>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</si>
  <si>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</si>
  <si>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</si>
  <si>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</si>
  <si>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</si>
  <si>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</si>
  <si>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</si>
  <si>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</si>
  <si>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</si>
  <si>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</si>
  <si>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</si>
  <si>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</si>
  <si>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</si>
  <si>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</si>
  <si>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</si>
  <si>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</si>
  <si>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</si>
  <si>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</si>
  <si>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</si>
  <si>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</si>
  <si>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</si>
  <si>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</si>
  <si>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</si>
  <si>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</si>
  <si>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</si>
  <si>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</si>
  <si>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</si>
  <si>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</si>
  <si>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</si>
  <si>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</si>
  <si>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</si>
  <si>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</si>
  <si>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</si>
  <si>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</si>
  <si>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</si>
  <si>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</si>
  <si>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</si>
  <si>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</si>
  <si>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</si>
  <si>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</si>
  <si>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</si>
  <si>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</si>
  <si>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</si>
  <si>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</si>
  <si>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</si>
  <si>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</si>
  <si>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</si>
  <si>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</si>
  <si>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A2013RH015</t>
  </si>
  <si>
    <t>Sobegi</t>
  </si>
  <si>
    <t>Yokogawa France </t>
  </si>
  <si>
    <t xml:space="preserve">17, rue Paul Dautier - BP 267 </t>
  </si>
  <si>
    <t>Olivier ROUSSEAU</t>
  </si>
  <si>
    <t>+33 (0)1 39 26 10 63</t>
  </si>
  <si>
    <t>+33 (0)1 39 26 10 65</t>
  </si>
  <si>
    <t xml:space="preserve">olivier.rousseau@fr.yokogawa.com </t>
  </si>
  <si>
    <t xml:space="preserve">http://www.yokogawa.com/fr </t>
  </si>
  <si>
    <t xml:space="preserve">78147 Vélizy Villacoublay Cedex </t>
  </si>
  <si>
    <t xml:space="preserve">France </t>
  </si>
  <si>
    <t>SDF-DF-22-10"/+50mm-S-C-0-PN40-KT-FWNC1-T1/400-H</t>
  </si>
  <si>
    <t>Tube de Pitot type SDF</t>
  </si>
  <si>
    <t>Conduite : 10''</t>
  </si>
  <si>
    <t>Diamètre interne: 254,51mm</t>
  </si>
  <si>
    <t>Epaisseur : 9,27mm</t>
  </si>
  <si>
    <t>Avec longueur d'isolation max 100 + 50 mm</t>
  </si>
  <si>
    <t>Matière Pitot en 1.4571</t>
  </si>
  <si>
    <t>Matière fixation conduite : acier carbone</t>
  </si>
  <si>
    <t>Montage: Horizontal (à confirmer)</t>
  </si>
  <si>
    <t>Avec Pots à condensats</t>
  </si>
  <si>
    <t>Avec PT100 3 fils</t>
  </si>
  <si>
    <t>SDF-DF-22-10"/+50mm-S-C-SC-PN40-KT-FWNC1-T1/400-H</t>
  </si>
  <si>
    <t>dito</t>
  </si>
  <si>
    <t>Avec support de butée</t>
  </si>
  <si>
    <t>Sans support de butée</t>
  </si>
  <si>
    <t>SDF-M-22-12"-S-C-0-PN40-FP-DE0-0-H</t>
  </si>
  <si>
    <t>Calcul DP : voir feuille jointe DP2.pdf</t>
  </si>
  <si>
    <t>Calcul DP : voir feuille jointe DP1.pdf</t>
  </si>
  <si>
    <t>Montage conduite : Manchon à souder avec raccord à bague coupante</t>
  </si>
  <si>
    <t>Montage conduite: bride DN32</t>
  </si>
  <si>
    <t>Conduite : 12''</t>
  </si>
  <si>
    <t>Diamètre interne: 304,79mm</t>
  </si>
  <si>
    <t>Epaisseur : 9,53mm</t>
  </si>
  <si>
    <t>Avec longueur d'isolation max 70mm</t>
  </si>
  <si>
    <t>Avec manifold 5 voies</t>
  </si>
  <si>
    <t>Avec manifold 3 voies</t>
  </si>
  <si>
    <t>Calcul DP : voir feuille jointe DP3.pdf</t>
  </si>
  <si>
    <t>6 - 8</t>
  </si>
  <si>
    <t>AN130020</t>
  </si>
  <si>
    <t>Georg</t>
  </si>
  <si>
    <t>Ex Work Mönchengladbach Allemagne</t>
  </si>
  <si>
    <t>D2013RH003</t>
  </si>
  <si>
    <t>SOGEBI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</si>
</sst>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3"/>
  <sheetViews>
    <sheetView tabSelected="1" zoomScale="85" zoomScaleNormal="85" workbookViewId="0">
      <selection activeCell="H33" sqref="H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41284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64</v>
      </c>
      <c r="E11" s="8"/>
      <c r="F11" s="21"/>
      <c r="G11" s="21"/>
      <c r="H11" s="20" t="s">
        <v>26</v>
      </c>
      <c r="J11" s="17" t="s">
        <v>55</v>
      </c>
      <c r="K11" s="32"/>
      <c r="L11" s="17" t="s">
        <v>93</v>
      </c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54</v>
      </c>
      <c r="K12" s="21"/>
      <c r="L12" s="103">
        <v>41284</v>
      </c>
      <c r="M12" s="89"/>
    </row>
    <row r="13" spans="1:250" ht="15.75" customHeight="1">
      <c r="A13" s="17"/>
      <c r="B13" s="78" t="s">
        <v>8</v>
      </c>
      <c r="C13" s="21"/>
      <c r="D13" s="102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94</v>
      </c>
      <c r="M13" s="90"/>
    </row>
    <row r="14" spans="1:250" ht="15.75" customHeight="1">
      <c r="A14" s="17"/>
      <c r="B14" s="78" t="s">
        <v>7</v>
      </c>
      <c r="C14" s="21"/>
      <c r="D14" s="102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96</v>
      </c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L15" s="17" t="s">
        <v>97</v>
      </c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/>
      <c r="F23" s="96"/>
      <c r="G23" s="97">
        <v>1</v>
      </c>
      <c r="H23" s="48">
        <v>1890</v>
      </c>
      <c r="I23" s="47"/>
      <c r="J23" s="47">
        <f>G23*H23</f>
        <v>1890</v>
      </c>
      <c r="K23" s="76" t="s">
        <v>92</v>
      </c>
      <c r="L23" s="17">
        <v>2362</v>
      </c>
      <c r="M23" s="84">
        <v>0.4</v>
      </c>
      <c r="N23" s="17">
        <f>L23*(1-M23)</f>
        <v>1417.2</v>
      </c>
      <c r="O23" s="98">
        <v>0.25</v>
      </c>
      <c r="P23" s="95">
        <f>N23/(1-O23)</f>
        <v>1889.6000000000001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89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82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2</v>
      </c>
      <c r="C39" s="11"/>
      <c r="D39" s="96" t="s">
        <v>76</v>
      </c>
      <c r="E39" s="96"/>
      <c r="F39" s="96"/>
      <c r="G39" s="97">
        <v>1</v>
      </c>
      <c r="H39" s="48">
        <v>1971</v>
      </c>
      <c r="I39" s="47"/>
      <c r="J39" s="47">
        <f>G39*H39</f>
        <v>1971</v>
      </c>
      <c r="K39" s="76" t="s">
        <v>92</v>
      </c>
      <c r="L39" s="17">
        <v>2464</v>
      </c>
      <c r="M39" s="84">
        <v>0.4</v>
      </c>
      <c r="N39" s="17">
        <f>L39*(1-M39)</f>
        <v>1478.3999999999999</v>
      </c>
      <c r="O39" s="98">
        <v>0.25</v>
      </c>
      <c r="P39" s="95">
        <f>N39/(1-O39)</f>
        <v>1971.1999999999998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77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78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81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3</v>
      </c>
      <c r="C44" s="11"/>
      <c r="D44" s="96" t="s">
        <v>80</v>
      </c>
      <c r="E44" s="96"/>
      <c r="F44" s="96"/>
      <c r="G44" s="97">
        <v>1</v>
      </c>
      <c r="H44" s="48">
        <v>1152</v>
      </c>
      <c r="I44" s="47"/>
      <c r="J44" s="47">
        <f>G44*H44</f>
        <v>1152</v>
      </c>
      <c r="K44" s="76" t="s">
        <v>92</v>
      </c>
      <c r="L44" s="17">
        <v>1440</v>
      </c>
      <c r="M44" s="84">
        <v>0.4</v>
      </c>
      <c r="N44" s="17">
        <f>L44*(1-M44)</f>
        <v>864</v>
      </c>
      <c r="O44" s="98">
        <v>0.25</v>
      </c>
      <c r="P44" s="95">
        <f>N44/(1-O44)</f>
        <v>1152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66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83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85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86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87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88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71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72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79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73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 t="s">
        <v>90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 t="s">
        <v>91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96"/>
      <c r="E57" s="96"/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2"/>
      <c r="C58" s="11"/>
      <c r="D58" s="96"/>
      <c r="E58" s="96"/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ht="15.75" customHeight="1" thickBot="1">
      <c r="A59" s="17"/>
      <c r="B59" s="58"/>
      <c r="C59" s="59"/>
      <c r="D59" s="60"/>
      <c r="E59" s="61"/>
      <c r="F59" s="62"/>
      <c r="G59" s="62"/>
      <c r="H59" s="63"/>
      <c r="I59" s="64"/>
      <c r="J59" s="64"/>
      <c r="K59" s="77"/>
    </row>
    <row r="60" spans="1:250" ht="15.75" customHeight="1">
      <c r="A60" s="17"/>
      <c r="B60" s="11"/>
      <c r="C60" s="11"/>
      <c r="D60" s="12"/>
      <c r="E60" s="21"/>
      <c r="F60" s="11"/>
      <c r="G60" s="30" t="s">
        <v>4</v>
      </c>
      <c r="H60" s="48" t="s">
        <v>3</v>
      </c>
      <c r="I60" s="47"/>
      <c r="J60" s="47">
        <f>SUM(J22:J59)</f>
        <v>5013</v>
      </c>
      <c r="K60" s="57"/>
    </row>
    <row r="61" spans="1:250" ht="15.75" customHeight="1">
      <c r="A61" s="17"/>
      <c r="B61" s="11"/>
      <c r="C61" s="11"/>
      <c r="D61" s="12"/>
      <c r="E61" s="41"/>
      <c r="F61" s="39"/>
      <c r="G61" s="40" t="s">
        <v>31</v>
      </c>
      <c r="H61" s="49" t="s">
        <v>3</v>
      </c>
      <c r="I61" s="50"/>
      <c r="J61" s="50">
        <v>0</v>
      </c>
      <c r="K61" s="55"/>
    </row>
    <row r="62" spans="1:250" ht="15.75" customHeight="1">
      <c r="A62" s="17"/>
      <c r="B62" s="11"/>
      <c r="C62" s="11"/>
      <c r="D62" s="12"/>
      <c r="E62" s="42"/>
      <c r="F62" s="43"/>
      <c r="G62" s="54" t="s">
        <v>35</v>
      </c>
      <c r="H62" s="51" t="s">
        <v>3</v>
      </c>
      <c r="I62" s="52"/>
      <c r="J62" s="52">
        <v>0</v>
      </c>
      <c r="K62" s="56"/>
    </row>
    <row r="63" spans="1:250" ht="15.75" customHeight="1" thickBot="1">
      <c r="A63" s="17"/>
      <c r="B63" s="59"/>
      <c r="C63" s="59"/>
      <c r="D63" s="58"/>
      <c r="E63" s="67"/>
      <c r="F63" s="68"/>
      <c r="G63" s="69" t="s">
        <v>32</v>
      </c>
      <c r="H63" s="70" t="s">
        <v>3</v>
      </c>
      <c r="I63" s="71"/>
      <c r="J63" s="71"/>
      <c r="K63" s="72"/>
    </row>
    <row r="64" spans="1:250" ht="15.75" customHeight="1">
      <c r="A64" s="17"/>
      <c r="B64" s="11"/>
      <c r="C64" s="11"/>
      <c r="D64" s="12"/>
      <c r="E64" s="21"/>
      <c r="F64" s="11"/>
      <c r="G64" s="29" t="s">
        <v>33</v>
      </c>
      <c r="H64" s="48" t="s">
        <v>3</v>
      </c>
      <c r="I64" s="47"/>
      <c r="J64" s="47">
        <f>SUM(J60:J63)</f>
        <v>5013</v>
      </c>
      <c r="K64" s="57"/>
    </row>
    <row r="65" spans="1:250" ht="15.75" customHeight="1" thickBot="1">
      <c r="A65" s="17"/>
      <c r="B65" s="59"/>
      <c r="C65" s="59"/>
      <c r="D65" s="58"/>
      <c r="E65" s="61"/>
      <c r="F65" s="59"/>
      <c r="G65" s="65" t="s">
        <v>34</v>
      </c>
      <c r="H65" s="63" t="s">
        <v>3</v>
      </c>
      <c r="I65" s="64"/>
      <c r="J65" s="64">
        <f>0.196*J64</f>
        <v>982.548</v>
      </c>
      <c r="K65" s="66"/>
    </row>
    <row r="66" spans="1:250" ht="15.75" customHeight="1">
      <c r="A66" s="17"/>
      <c r="B66" s="11"/>
      <c r="C66" s="11"/>
      <c r="D66" s="12"/>
      <c r="E66" s="17"/>
      <c r="F66" s="11"/>
      <c r="G66" s="53" t="s">
        <v>4</v>
      </c>
      <c r="H66" s="48" t="s">
        <v>3</v>
      </c>
      <c r="I66" s="47"/>
      <c r="J66" s="48">
        <f>SUM(J64:J65)</f>
        <v>5995.5479999999998</v>
      </c>
      <c r="K66" s="57"/>
    </row>
    <row r="67" spans="1:250" ht="15.75" customHeight="1">
      <c r="A67" s="17"/>
      <c r="B67" s="11"/>
      <c r="C67" s="11"/>
      <c r="D67" s="12"/>
      <c r="E67" s="17"/>
      <c r="F67" s="11"/>
      <c r="G67" s="53"/>
      <c r="H67" s="48"/>
      <c r="I67" s="47"/>
      <c r="J67" s="48"/>
      <c r="K67" s="57"/>
    </row>
    <row r="68" spans="1:250" s="17" customFormat="1" ht="15.75" customHeight="1">
      <c r="B68" s="26" t="s">
        <v>51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 t="s">
        <v>36</v>
      </c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8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8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18"/>
      <c r="E72" s="11"/>
      <c r="F72" s="11"/>
      <c r="G72" s="13"/>
      <c r="H72" s="19"/>
      <c r="I72" s="11"/>
      <c r="J72" s="15"/>
      <c r="K72" s="16"/>
      <c r="L72" s="2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C73" s="11"/>
      <c r="D73" s="73" t="s">
        <v>37</v>
      </c>
      <c r="E73" s="11"/>
      <c r="F73" s="11"/>
      <c r="G73" s="13"/>
      <c r="H73" s="14"/>
      <c r="I73" s="11"/>
      <c r="J73" s="7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1"/>
      <c r="C74" s="11"/>
      <c r="D74" s="53" t="s">
        <v>38</v>
      </c>
      <c r="E74" s="18" t="s">
        <v>95</v>
      </c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45</v>
      </c>
      <c r="E75" s="87" t="s">
        <v>49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46</v>
      </c>
      <c r="E76" s="17" t="s">
        <v>39</v>
      </c>
      <c r="K76" s="21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50</v>
      </c>
      <c r="E77" s="22" t="s">
        <v>40</v>
      </c>
      <c r="K77" s="21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47</v>
      </c>
      <c r="E78" s="17" t="s">
        <v>41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/>
      <c r="C79" s="11"/>
      <c r="D79" s="53" t="s">
        <v>48</v>
      </c>
      <c r="E79" s="11" t="s">
        <v>42</v>
      </c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43</v>
      </c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8"/>
      <c r="C84" s="8"/>
      <c r="D84" s="11"/>
      <c r="E84" s="11"/>
      <c r="F84" s="11"/>
      <c r="G84" s="23"/>
      <c r="H84" s="11"/>
      <c r="I84" s="11"/>
      <c r="J84" s="23"/>
      <c r="K84" s="2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 t="s">
        <v>14</v>
      </c>
      <c r="C85" s="11"/>
      <c r="D85" s="11"/>
      <c r="E85" s="11"/>
      <c r="F85" s="11"/>
      <c r="G85" s="23"/>
      <c r="H85" s="11"/>
      <c r="I85" s="11"/>
      <c r="J85" s="23"/>
      <c r="K85" s="2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 t="s">
        <v>44</v>
      </c>
      <c r="C86" s="8"/>
      <c r="D86" s="11"/>
      <c r="E86" s="11"/>
      <c r="F86" s="11"/>
      <c r="G86" s="23"/>
      <c r="H86" s="11"/>
      <c r="I86" s="11"/>
      <c r="J86" s="23"/>
      <c r="K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ht="15.75" customHeight="1">
      <c r="B87" s="8"/>
      <c r="C87" s="8"/>
      <c r="D87" s="5"/>
      <c r="E87" s="6"/>
      <c r="F87" s="6"/>
      <c r="G87" s="7"/>
      <c r="H87" s="6"/>
      <c r="I87" s="6"/>
      <c r="J87" s="7"/>
      <c r="K87" s="7"/>
    </row>
    <row r="88" spans="2:250" ht="15.75" customHeight="1">
      <c r="B88" s="8"/>
      <c r="C88" s="8"/>
      <c r="D88" s="5"/>
      <c r="E88" s="6"/>
      <c r="F88" s="6"/>
      <c r="G88" s="7"/>
      <c r="H88" s="6"/>
      <c r="I88" s="6"/>
      <c r="J88" s="7"/>
      <c r="K88" s="7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250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2013-01-10T09:52:27Z</dcterms:modified>
</cp:coreProperties>
</file>