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53" i="1" l="1"/>
  <c r="J47" i="1"/>
  <c r="N47" i="1"/>
  <c r="P47" i="1" s="1"/>
  <c r="J45" i="1"/>
  <c r="J43" i="1"/>
  <c r="P45" i="1"/>
  <c r="N45" i="1"/>
  <c r="N43" i="1"/>
  <c r="P43" i="1" s="1"/>
  <c r="J37" i="1"/>
  <c r="P37" i="1"/>
  <c r="N37" i="1"/>
  <c r="N23" i="1" l="1"/>
  <c r="P23" i="1" s="1"/>
  <c r="J23" i="1" l="1"/>
  <c r="J57" i="1" s="1"/>
  <c r="J58" i="1" l="1"/>
  <c r="J59" i="1" s="1"/>
</calcChain>
</file>

<file path=xl/sharedStrings.xml><?xml version="1.0" encoding="utf-8"?>
<sst xmlns="http://schemas.openxmlformats.org/spreadsheetml/2006/main" count="113" uniqueCount="95">
  <si>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</si>
  <si>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</si>
  <si>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</si>
  <si>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</si>
  <si>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</si>
  <si>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</si>
  <si>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</si>
  <si>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</si>
  <si>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</si>
  <si>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</si>
  <si>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</si>
  <si>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</si>
  <si>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</si>
  <si>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</si>
  <si>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</si>
  <si>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</si>
  <si>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</si>
  <si>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</si>
  <si>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</si>
  <si>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</si>
  <si>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</si>
  <si>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</si>
  <si>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</si>
  <si>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</si>
  <si>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</si>
  <si>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</si>
  <si>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</si>
  <si>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</si>
  <si>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</si>
  <si>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</si>
  <si>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</si>
  <si>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</si>
  <si>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</si>
  <si>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</si>
  <si>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</si>
  <si>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</si>
  <si>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</si>
  <si>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</si>
  <si>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</si>
  <si>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</si>
  <si>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</si>
  <si>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</si>
  <si>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</si>
  <si>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</si>
  <si>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</si>
  <si>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</si>
  <si>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</si>
  <si>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</si>
  <si>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</si>
  <si>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</si>
  <si>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</si>
  <si>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</si>
  <si>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</si>
  <si>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</si>
  <si>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</si>
  <si>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A2013RH005</t>
  </si>
  <si>
    <t>Phycosource</t>
  </si>
  <si>
    <t>01 34 48 79 33</t>
  </si>
  <si>
    <t>13 Boulevard de l'Hautil </t>
  </si>
  <si>
    <t>95000 Cergy Pontoise</t>
  </si>
  <si>
    <t>Nicolas Berthelot</t>
  </si>
  <si>
    <t>phycosource03@gmail.com</t>
  </si>
  <si>
    <t>DV 1 301 002 857</t>
  </si>
  <si>
    <t>GSC-A9SA-BB21</t>
  </si>
  <si>
    <t>Régulateur de débit série Smart</t>
  </si>
  <si>
    <t>Gaz: H2</t>
  </si>
  <si>
    <t>Précision: +/-1% pleine echelle</t>
  </si>
  <si>
    <t>Température: 20 °C</t>
  </si>
  <si>
    <t>Press. amont: 3 bar a</t>
  </si>
  <si>
    <t>Press. sortie: 1 bar a</t>
  </si>
  <si>
    <t>Raccordement: G1/4" fem.</t>
  </si>
  <si>
    <t>Mat. du corps: Aluminium</t>
  </si>
  <si>
    <t>Joints: FKM</t>
  </si>
  <si>
    <t>Alimentation: +24 Vdc</t>
  </si>
  <si>
    <t>Consigne: RS485 + 4-20 mA</t>
  </si>
  <si>
    <t>Sortie: RS485 + 4-20 mA</t>
  </si>
  <si>
    <t>Certificat d'étalonnage 6 points avec traçabilité METAS</t>
  </si>
  <si>
    <t>Garantie 3 ans</t>
  </si>
  <si>
    <t>Devis DV 1 301 002 857</t>
  </si>
  <si>
    <t>E. chipon email 03/01/13</t>
  </si>
  <si>
    <t>GSC-B5SA-BB26</t>
  </si>
  <si>
    <t>dito</t>
  </si>
  <si>
    <t>Gamme de mesure: 0.2-5 ln/min</t>
  </si>
  <si>
    <t>Gamme de mesure: 0.01-0.5 ln/min</t>
  </si>
  <si>
    <t>Débitmètres à utiliser sur gaz propre et sec (particules &lt;5μm et point de rosée
&lt;8°C).</t>
  </si>
  <si>
    <t>328-2169</t>
  </si>
  <si>
    <t>Câble USB/RS 485</t>
  </si>
  <si>
    <t>328-2234</t>
  </si>
  <si>
    <t>PSD (Power Supply Device) 24 VDC 0,3 Amp</t>
  </si>
  <si>
    <t>Gaz: air</t>
  </si>
  <si>
    <t>HF1S W</t>
  </si>
  <si>
    <t>CARTER POUR CARTOUCHES DE COALESCENCE</t>
  </si>
  <si>
    <t>Carter en aluminium avec purge automatique et indicateur de colmatage.</t>
  </si>
  <si>
    <t>Entrée/Sortie en 1/4 BSP</t>
  </si>
  <si>
    <t>Livré Cergy Pontoise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</si>
</sst>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R49" sqref="R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0" style="1" customWidth="1"/>
    <col min="5" max="5" width="36.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30</v>
      </c>
      <c r="C8" s="21"/>
      <c r="D8" s="95" t="s">
        <v>56</v>
      </c>
      <c r="E8" s="8"/>
      <c r="F8" s="21"/>
      <c r="G8" s="21"/>
      <c r="H8" s="30" t="s">
        <v>1</v>
      </c>
      <c r="I8" s="17"/>
      <c r="J8" s="73">
        <v>41277</v>
      </c>
      <c r="K8" s="21"/>
      <c r="M8" s="88"/>
    </row>
    <row r="9" spans="1:250" ht="15.75" customHeight="1">
      <c r="A9" s="17"/>
      <c r="B9" s="21"/>
      <c r="C9" s="21"/>
      <c r="D9" s="95" t="s">
        <v>58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59</v>
      </c>
      <c r="F10" s="21"/>
      <c r="G10" s="30"/>
      <c r="H10" s="20" t="s">
        <v>27</v>
      </c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28</v>
      </c>
      <c r="I11" s="20"/>
      <c r="J11" s="95" t="s">
        <v>55</v>
      </c>
      <c r="K11" s="31"/>
      <c r="M11" s="88"/>
    </row>
    <row r="12" spans="1:250" ht="15.75" customHeight="1">
      <c r="A12" s="17"/>
      <c r="B12" s="77" t="s">
        <v>5</v>
      </c>
      <c r="C12" s="21"/>
      <c r="D12" s="95" t="s">
        <v>60</v>
      </c>
      <c r="E12" s="8"/>
      <c r="F12" s="21"/>
      <c r="G12" s="17"/>
      <c r="J12" s="95" t="s">
        <v>62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9"/>
      <c r="S13" s="17" t="s">
        <v>71</v>
      </c>
    </row>
    <row r="14" spans="1:250" ht="15.75" customHeight="1">
      <c r="A14" s="17"/>
      <c r="B14" s="77" t="s">
        <v>7</v>
      </c>
      <c r="C14" s="21"/>
      <c r="D14" s="95"/>
      <c r="E14" s="8"/>
      <c r="F14" s="21"/>
      <c r="G14" s="17"/>
      <c r="H14" s="20" t="s">
        <v>12</v>
      </c>
      <c r="I14" s="21"/>
      <c r="J14" s="78" t="s">
        <v>10</v>
      </c>
      <c r="K14" s="21"/>
      <c r="L14" s="17" t="s">
        <v>78</v>
      </c>
      <c r="S14" s="17" t="s">
        <v>72</v>
      </c>
    </row>
    <row r="15" spans="1:250" ht="15.75" customHeight="1">
      <c r="A15" s="17"/>
      <c r="B15" s="77" t="s">
        <v>9</v>
      </c>
      <c r="C15" s="17"/>
      <c r="D15" s="95" t="s">
        <v>61</v>
      </c>
      <c r="E15" s="8"/>
      <c r="F15" s="21"/>
      <c r="G15" s="17"/>
      <c r="H15" s="20" t="s">
        <v>7</v>
      </c>
      <c r="J15" s="82" t="s">
        <v>53</v>
      </c>
      <c r="K15" s="21"/>
      <c r="L15" s="17" t="s">
        <v>79</v>
      </c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2" t="s">
        <v>20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63</v>
      </c>
      <c r="E23" s="95" t="s">
        <v>64</v>
      </c>
      <c r="F23" s="95"/>
      <c r="G23" s="96">
        <v>1</v>
      </c>
      <c r="H23" s="47">
        <v>1285</v>
      </c>
      <c r="I23" s="46"/>
      <c r="J23" s="46">
        <f>G23*H23</f>
        <v>1285</v>
      </c>
      <c r="K23" s="75" t="s">
        <v>19</v>
      </c>
      <c r="L23" s="17">
        <v>964</v>
      </c>
      <c r="M23" s="83">
        <v>0</v>
      </c>
      <c r="N23" s="17">
        <f>L23*(1-M23)</f>
        <v>964</v>
      </c>
      <c r="O23" s="97">
        <v>0.25</v>
      </c>
      <c r="P23" s="94">
        <f>N23/(1-O23)</f>
        <v>1285.3333333333333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17" t="s">
        <v>65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17" t="s">
        <v>83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17" t="s">
        <v>66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17" t="s">
        <v>67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17" t="s">
        <v>68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17" t="s">
        <v>69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5"/>
      <c r="E30" s="17" t="s">
        <v>70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17" t="s">
        <v>73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E32" s="17" t="s">
        <v>74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D33" s="95"/>
      <c r="E33" s="17" t="s">
        <v>75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17" t="s">
        <v>76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17" t="s">
        <v>77</v>
      </c>
      <c r="F35" s="95"/>
      <c r="G35" s="96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5"/>
      <c r="E36" s="95"/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>
        <v>2</v>
      </c>
      <c r="C37" s="11"/>
      <c r="D37" s="95" t="s">
        <v>80</v>
      </c>
      <c r="E37" s="95" t="s">
        <v>81</v>
      </c>
      <c r="F37" s="95"/>
      <c r="G37" s="96">
        <v>1</v>
      </c>
      <c r="H37" s="47">
        <v>1198</v>
      </c>
      <c r="I37" s="46"/>
      <c r="J37" s="46">
        <f>G37*H37</f>
        <v>1198</v>
      </c>
      <c r="K37" s="75" t="s">
        <v>19</v>
      </c>
      <c r="L37" s="17">
        <v>898.4</v>
      </c>
      <c r="M37" s="83">
        <v>0</v>
      </c>
      <c r="N37" s="17">
        <f>L37*(1-M37)</f>
        <v>898.4</v>
      </c>
      <c r="O37" s="97">
        <v>0.25</v>
      </c>
      <c r="P37" s="94">
        <f>N37/(1-O37)</f>
        <v>1197.8666666666666</v>
      </c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17" t="s">
        <v>89</v>
      </c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/>
      <c r="C39" s="11"/>
      <c r="D39" s="95"/>
      <c r="E39" s="95" t="s">
        <v>82</v>
      </c>
      <c r="F39" s="95"/>
      <c r="G39" s="96"/>
      <c r="H39" s="47"/>
      <c r="I39" s="46"/>
      <c r="J39" s="46"/>
      <c r="K39" s="75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101" t="s">
        <v>84</v>
      </c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/>
      <c r="C42" s="11"/>
      <c r="D42" s="95"/>
      <c r="E42" s="95"/>
      <c r="F42" s="95"/>
      <c r="G42" s="96"/>
      <c r="H42" s="47"/>
      <c r="I42" s="46"/>
      <c r="J42" s="46"/>
      <c r="K42" s="75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>
        <v>3</v>
      </c>
      <c r="C43" s="11"/>
      <c r="D43" s="95" t="s">
        <v>85</v>
      </c>
      <c r="E43" s="95" t="s">
        <v>86</v>
      </c>
      <c r="F43" s="95"/>
      <c r="G43" s="96">
        <v>1</v>
      </c>
      <c r="H43" s="47">
        <v>110</v>
      </c>
      <c r="I43" s="46"/>
      <c r="J43" s="46">
        <f>G43*H43</f>
        <v>110</v>
      </c>
      <c r="K43" s="75" t="s">
        <v>19</v>
      </c>
      <c r="L43" s="17">
        <v>82.4</v>
      </c>
      <c r="M43" s="83">
        <v>0</v>
      </c>
      <c r="N43" s="17">
        <f>L43*(1-M43)</f>
        <v>82.4</v>
      </c>
      <c r="O43" s="97">
        <v>0.25</v>
      </c>
      <c r="P43" s="94">
        <f>N43/(1-O43)</f>
        <v>109.86666666666667</v>
      </c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/>
      <c r="C44" s="11"/>
      <c r="D44" s="95"/>
      <c r="E44" s="95"/>
      <c r="F44" s="95"/>
      <c r="G44" s="96"/>
      <c r="H44" s="47"/>
      <c r="I44" s="46"/>
      <c r="J44" s="46"/>
      <c r="K44" s="7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>
        <v>4</v>
      </c>
      <c r="C45" s="11"/>
      <c r="D45" s="95" t="s">
        <v>87</v>
      </c>
      <c r="E45" s="95" t="s">
        <v>88</v>
      </c>
      <c r="F45" s="95"/>
      <c r="G45" s="96">
        <v>1</v>
      </c>
      <c r="H45" s="47">
        <v>48</v>
      </c>
      <c r="I45" s="46"/>
      <c r="J45" s="46">
        <f>G45*H45</f>
        <v>48</v>
      </c>
      <c r="K45" s="75" t="s">
        <v>19</v>
      </c>
      <c r="L45" s="17">
        <v>36</v>
      </c>
      <c r="M45" s="83">
        <v>0</v>
      </c>
      <c r="N45" s="17">
        <f>L45*(1-M45)</f>
        <v>36</v>
      </c>
      <c r="O45" s="97">
        <v>0.25</v>
      </c>
      <c r="P45" s="94">
        <f>N45/(1-O45)</f>
        <v>48</v>
      </c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5"/>
      <c r="E46" s="95"/>
      <c r="F46" s="95"/>
      <c r="G46" s="9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>
        <v>5</v>
      </c>
      <c r="C47" s="11"/>
      <c r="D47" s="95" t="s">
        <v>90</v>
      </c>
      <c r="E47" s="95" t="s">
        <v>91</v>
      </c>
      <c r="F47" s="95"/>
      <c r="G47" s="96">
        <v>1</v>
      </c>
      <c r="H47" s="47">
        <v>253</v>
      </c>
      <c r="I47" s="46"/>
      <c r="J47" s="46">
        <f>G47*H47</f>
        <v>253</v>
      </c>
      <c r="K47" s="75" t="s">
        <v>19</v>
      </c>
      <c r="L47" s="17">
        <v>190</v>
      </c>
      <c r="M47" s="83">
        <v>0</v>
      </c>
      <c r="N47" s="17">
        <f>L47*(1-M47)</f>
        <v>190</v>
      </c>
      <c r="O47" s="97">
        <v>0.25</v>
      </c>
      <c r="P47" s="94">
        <f>N47/(1-O47)</f>
        <v>253.33333333333334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 t="s">
        <v>92</v>
      </c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/>
      <c r="C49" s="11"/>
      <c r="D49" s="95"/>
      <c r="E49" s="95" t="s">
        <v>93</v>
      </c>
      <c r="F49" s="95"/>
      <c r="G49" s="96"/>
      <c r="H49" s="47"/>
      <c r="I49" s="46"/>
      <c r="J49" s="46"/>
      <c r="K49" s="75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/>
      <c r="F50" s="95"/>
      <c r="G50" s="96"/>
      <c r="H50" s="47"/>
      <c r="I50" s="46"/>
      <c r="J50" s="46"/>
      <c r="K50" s="75"/>
      <c r="M50" s="83"/>
      <c r="O50" s="97"/>
      <c r="P50" s="94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/>
      <c r="C51" s="11"/>
      <c r="D51" s="95"/>
      <c r="E51" s="95"/>
      <c r="F51" s="95"/>
      <c r="G51" s="96"/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2894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32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36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33</v>
      </c>
      <c r="H56" s="69" t="s">
        <v>3</v>
      </c>
      <c r="I56" s="70"/>
      <c r="J56" s="70">
        <v>30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34</v>
      </c>
      <c r="H57" s="47" t="s">
        <v>3</v>
      </c>
      <c r="I57" s="46"/>
      <c r="J57" s="46">
        <f>SUM(J53:J56)</f>
        <v>2924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35</v>
      </c>
      <c r="H58" s="62" t="s">
        <v>3</v>
      </c>
      <c r="I58" s="63"/>
      <c r="J58" s="63">
        <f>0.196*J57</f>
        <v>573.10400000000004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3497.1040000000003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52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37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38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39</v>
      </c>
      <c r="E67" s="18" t="s">
        <v>94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46</v>
      </c>
      <c r="E68" s="86" t="s">
        <v>50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47</v>
      </c>
      <c r="E69" s="17" t="s">
        <v>40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51</v>
      </c>
      <c r="E70" s="22" t="s">
        <v>41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48</v>
      </c>
      <c r="E71" s="17" t="s">
        <v>42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49</v>
      </c>
      <c r="E72" s="11" t="s">
        <v>43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44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14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45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2013-01-03T18:06:57Z</dcterms:modified>
</cp:coreProperties>
</file>