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4" i="1" l="1"/>
  <c r="N34" i="1"/>
  <c r="P34" i="1" s="1"/>
  <c r="L34" i="1"/>
  <c r="L23" i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<sst xmlns="http://schemas.openxmlformats.org/spreadsheetml/2006/main" count="94" uniqueCount="79">
  <si>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</si>
  <si>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</si>
  <si>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</si>
  <si>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</si>
  <si>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</si>
  <si>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</si>
  <si>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</si>
  <si>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</si>
  <si>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</si>
  <si>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</si>
  <si>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</si>
  <si>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</si>
  <si>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</si>
  <si>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</si>
  <si>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</si>
  <si>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</si>
  <si>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</si>
  <si>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</si>
  <si>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</si>
  <si>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</si>
  <si>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</si>
  <si>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</si>
  <si>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</si>
  <si>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</si>
  <si>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</si>
  <si>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</si>
  <si>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</si>
  <si>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</si>
  <si>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</si>
  <si>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</si>
  <si>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</si>
  <si>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</si>
  <si>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</si>
  <si>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</si>
  <si>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</si>
  <si>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</si>
  <si>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</si>
  <si>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</si>
  <si>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</si>
  <si>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</si>
  <si>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</si>
  <si>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</si>
  <si>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</si>
  <si>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</si>
  <si>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</si>
  <si>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</si>
  <si>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</si>
  <si>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</si>
  <si>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</si>
  <si>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</si>
  <si>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</si>
  <si>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</si>
  <si>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</si>
  <si>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VITESS</t>
  </si>
  <si>
    <t>ZA La Girondière</t>
  </si>
  <si>
    <t>73520 ST BERON</t>
  </si>
  <si>
    <t>France</t>
  </si>
  <si>
    <t>04 76 67 32 77</t>
  </si>
  <si>
    <t>Débitmètre à flotteur type Tubux</t>
  </si>
  <si>
    <t>Tube : verre borosilicate</t>
  </si>
  <si>
    <t>Armature : Inox</t>
  </si>
  <si>
    <t>Joint : Viton</t>
  </si>
  <si>
    <t>Flotteur : inox 1,4571</t>
  </si>
  <si>
    <t>Avec certificat de calibration</t>
  </si>
  <si>
    <t>Mr Teixeira José</t>
  </si>
  <si>
    <t>jose.teixeira@vitess.com</t>
  </si>
  <si>
    <t>A2013RH003</t>
  </si>
  <si>
    <t>+33 9 70 61 16 19</t>
  </si>
  <si>
    <t>7ME5812-4CB14-0DF0 B06</t>
  </si>
  <si>
    <t>Gamme : 80 - 800 l/h</t>
  </si>
  <si>
    <t>Application: Eau, 720l/h, Temp: 80°C</t>
  </si>
  <si>
    <t>Connexion : Gaz 1'' femelle Inox</t>
  </si>
  <si>
    <t>2</t>
  </si>
  <si>
    <t>7ME5812-5EB14-0DJ0</t>
  </si>
  <si>
    <t>dito</t>
  </si>
  <si>
    <t>Game: 800 - 8000 l/h</t>
  </si>
  <si>
    <t>Flotteur: inox 1.4571 guidé</t>
  </si>
  <si>
    <t>Connexion : Gaz 2'' femelle Inox</t>
  </si>
  <si>
    <t>Livré St Beron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</si>
</sst>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4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41276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64</v>
      </c>
      <c r="E12" s="8"/>
      <c r="F12" s="21"/>
      <c r="G12" s="17"/>
      <c r="H12" s="20" t="s">
        <v>28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67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58</v>
      </c>
      <c r="F23" s="96"/>
      <c r="G23" s="97">
        <v>1</v>
      </c>
      <c r="H23" s="48">
        <v>383</v>
      </c>
      <c r="I23" s="47"/>
      <c r="J23" s="47">
        <f>G23*H23</f>
        <v>383</v>
      </c>
      <c r="K23" s="76" t="s">
        <v>72</v>
      </c>
      <c r="L23" s="17">
        <f>245+59</f>
        <v>304</v>
      </c>
      <c r="M23" s="84">
        <v>0.37</v>
      </c>
      <c r="N23" s="17">
        <f>L23*(1-M23)</f>
        <v>191.52</v>
      </c>
      <c r="O23" s="98">
        <v>0.5</v>
      </c>
      <c r="P23" s="95">
        <f>N23/(1-O23)</f>
        <v>383.04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73</v>
      </c>
      <c r="E34" s="96" t="s">
        <v>74</v>
      </c>
      <c r="F34" s="96"/>
      <c r="G34" s="97">
        <v>1</v>
      </c>
      <c r="H34" s="48">
        <v>530</v>
      </c>
      <c r="I34" s="47"/>
      <c r="J34" s="47">
        <f>G34*H34</f>
        <v>530</v>
      </c>
      <c r="K34" s="76" t="s">
        <v>72</v>
      </c>
      <c r="L34" s="17">
        <f>362+59</f>
        <v>421</v>
      </c>
      <c r="M34" s="84">
        <v>0.37</v>
      </c>
      <c r="N34" s="17">
        <f>L34*(1-M34)</f>
        <v>265.23</v>
      </c>
      <c r="O34" s="98">
        <v>0.5</v>
      </c>
      <c r="P34" s="95">
        <f>N34/(1-O34)</f>
        <v>530.46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913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>
        <v>35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948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185.80800000000002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1133.808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52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78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50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2013-01-02T14:00:28Z</cp:lastPrinted>
  <dcterms:created xsi:type="dcterms:W3CDTF">2000-06-29T05:08:18Z</dcterms:created>
  <dcterms:modified xsi:type="dcterms:W3CDTF">2013-01-02T14:00:36Z</dcterms:modified>
</cp:coreProperties>
</file>