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J39" i="1" l="1"/>
  <c r="J36" i="1"/>
  <c r="J34" i="1"/>
  <c r="N36" i="1"/>
  <c r="P36" i="1" s="1"/>
  <c r="P34" i="1"/>
  <c r="N34" i="1"/>
  <c r="L36" i="1"/>
  <c r="L34" i="1"/>
  <c r="N23" i="1" l="1"/>
  <c r="P23" i="1" s="1"/>
  <c r="J23" i="1" l="1"/>
  <c r="J43" i="1" s="1"/>
  <c r="J44" i="1" l="1"/>
  <c r="J45" i="1" s="1"/>
</calcChain>
</file>

<file path=xl/sharedStrings.xml><?xml version="1.0" encoding="utf-8"?>
<sst xmlns="http://schemas.openxmlformats.org/spreadsheetml/2006/main" count="98" uniqueCount="82">
  <si>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</si>
  <si>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</si>
  <si>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</si>
  <si>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</si>
  <si>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</si>
  <si>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</si>
  <si>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</si>
  <si>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</si>
  <si>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</si>
  <si>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</si>
  <si>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</si>
  <si>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</si>
  <si>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</si>
  <si>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</si>
  <si>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</si>
  <si>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</si>
  <si>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</si>
  <si>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</si>
  <si>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</si>
  <si>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</si>
  <si>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</si>
  <si>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</si>
  <si>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</si>
  <si>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</si>
  <si>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</si>
  <si>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</si>
  <si>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</si>
  <si>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</si>
  <si>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</si>
  <si>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</si>
  <si>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</si>
  <si>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</si>
  <si>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</si>
  <si>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</si>
  <si>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</si>
  <si>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</si>
  <si>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</si>
  <si>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</si>
  <si>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</si>
  <si>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</si>
  <si>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</si>
  <si>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</si>
  <si>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</si>
  <si>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</si>
  <si>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</si>
  <si>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</si>
  <si>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</si>
  <si>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</si>
  <si>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</si>
  <si>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</si>
  <si>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</si>
  <si>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</si>
  <si>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</si>
  <si>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</si>
  <si>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</si>
  <si>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A2013RH001</t>
  </si>
  <si>
    <t>Alexandre Féret</t>
  </si>
  <si>
    <t>Observatoire de Paris - Lerma</t>
  </si>
  <si>
    <t>Bâtiment Lallemand</t>
  </si>
  <si>
    <t>77, avenue Denfert Rocherau</t>
  </si>
  <si>
    <t>75014 Paris</t>
  </si>
  <si>
    <t>mail : alexandre.feret@obspm.fr</t>
  </si>
  <si>
    <t>Tel.: 33 1 40 51 21 33</t>
  </si>
  <si>
    <t>Fax: 33 1 40 51 20 85</t>
  </si>
  <si>
    <t>Connexion: G1/4" femelle</t>
  </si>
  <si>
    <t>Corps de mesure : aluminium</t>
  </si>
  <si>
    <t>Alimentation: 24Vdc</t>
  </si>
  <si>
    <t>Sortie: RS485 + 4-20mA</t>
  </si>
  <si>
    <t>Garantie: 3 ans</t>
  </si>
  <si>
    <t>328-2169</t>
  </si>
  <si>
    <t>Câble USB/RS485</t>
  </si>
  <si>
    <t>328-2234</t>
  </si>
  <si>
    <t>Alimentation 24Vdc</t>
  </si>
  <si>
    <t>GSM-A9SA-BN00</t>
  </si>
  <si>
    <t xml:space="preserve">Débitmètre massique série Smart </t>
  </si>
  <si>
    <t>Gamme: 1 à 50 Nml/mn</t>
  </si>
  <si>
    <t>Précision: +-1% pleine echelle</t>
  </si>
  <si>
    <t>Application: He  Temp: 20°C   Pression:1,013Bar a.</t>
  </si>
  <si>
    <t>Certificat d'étalonnage</t>
  </si>
  <si>
    <t>Email Chipon du 28/12/12</t>
  </si>
  <si>
    <t>ancien prix +5%</t>
  </si>
  <si>
    <t>Livré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</si>
</sst>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applyBorder="1" applyAlignment="1">
      <alignment horizontal="center" vertical="center"/>
    </xf>
    <xf numFmtId="0" fontId="9" fillId="0" borderId="4" xfId="3" applyBorder="1" applyAlignment="1">
      <alignment horizontal="center" vertical="center"/>
    </xf>
    <xf numFmtId="0" fontId="9" fillId="0" borderId="4" xfId="3" applyBorder="1">
      <alignment vertical="center"/>
    </xf>
    <xf numFmtId="0" fontId="9" fillId="0" borderId="0" xfId="3" applyBorder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Alignment="1">
      <alignment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9" fontId="9" fillId="0" borderId="0" xfId="0" applyNumberFormat="1" applyFont="1" applyAlignment="1">
      <alignment vertical="center"/>
    </xf>
    <xf numFmtId="40" fontId="9" fillId="0" borderId="0" xfId="2" applyFont="1" applyAlignment="1">
      <alignment vertical="center"/>
    </xf>
    <xf numFmtId="9" fontId="9" fillId="0" borderId="0" xfId="4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andre.feret@obspm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2"/>
  <sheetViews>
    <sheetView tabSelected="1" zoomScaleNormal="100" workbookViewId="0">
      <selection activeCell="D17" sqref="D1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8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6</v>
      </c>
      <c r="H2" s="82"/>
      <c r="I2" s="83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18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7" t="s">
        <v>54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8" t="s">
        <v>17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85"/>
      <c r="N6" s="17"/>
      <c r="O6" s="17"/>
      <c r="P6" s="17"/>
      <c r="Q6" s="17"/>
      <c r="R6" s="17"/>
      <c r="S6" s="17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</row>
    <row r="7" spans="1:250" s="4" customFormat="1" ht="15.75" customHeight="1">
      <c r="A7" s="88"/>
      <c r="B7" s="88"/>
      <c r="C7" s="88"/>
      <c r="D7" s="93"/>
      <c r="E7" s="88"/>
      <c r="F7" s="88"/>
      <c r="G7" s="88"/>
      <c r="H7" s="88"/>
      <c r="I7" s="88"/>
      <c r="J7" s="88"/>
      <c r="K7" s="88"/>
      <c r="L7" s="17"/>
      <c r="M7" s="85"/>
      <c r="N7" s="17"/>
      <c r="O7" s="17"/>
      <c r="P7" s="17"/>
      <c r="Q7" s="17"/>
      <c r="R7" s="17"/>
      <c r="S7" s="17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</row>
    <row r="8" spans="1:250" ht="15.75" customHeight="1">
      <c r="A8" s="17"/>
      <c r="B8" s="30" t="s">
        <v>30</v>
      </c>
      <c r="C8" s="21"/>
      <c r="D8" s="93" t="s">
        <v>57</v>
      </c>
      <c r="F8" s="21"/>
      <c r="G8" s="21"/>
      <c r="H8" s="30" t="s">
        <v>1</v>
      </c>
      <c r="I8" s="17"/>
      <c r="J8" s="72">
        <v>41276</v>
      </c>
      <c r="K8" s="21"/>
      <c r="M8" s="86"/>
    </row>
    <row r="9" spans="1:250" ht="15.75" customHeight="1">
      <c r="A9" s="17"/>
      <c r="B9" s="21"/>
      <c r="C9" s="21"/>
      <c r="D9" s="93" t="s">
        <v>58</v>
      </c>
      <c r="F9" s="21"/>
      <c r="G9" s="30"/>
      <c r="H9" s="17"/>
      <c r="I9" s="17"/>
      <c r="J9" s="17"/>
      <c r="K9" s="21"/>
      <c r="M9" s="86"/>
    </row>
    <row r="10" spans="1:250" ht="15.75" customHeight="1">
      <c r="A10" s="17"/>
      <c r="B10" s="21"/>
      <c r="C10" s="21"/>
      <c r="D10" s="93" t="s">
        <v>59</v>
      </c>
      <c r="F10" s="21"/>
      <c r="G10" s="30"/>
      <c r="H10" s="17"/>
      <c r="J10" s="17"/>
      <c r="K10" s="21"/>
      <c r="M10" s="86"/>
    </row>
    <row r="11" spans="1:250" ht="15.75" customHeight="1">
      <c r="A11" s="17"/>
      <c r="B11" s="21"/>
      <c r="C11" s="21"/>
      <c r="D11" s="93" t="s">
        <v>60</v>
      </c>
      <c r="F11" s="21"/>
      <c r="G11" s="21"/>
      <c r="H11" s="20" t="s">
        <v>27</v>
      </c>
      <c r="J11" s="17"/>
      <c r="K11" s="32"/>
      <c r="M11" s="86"/>
    </row>
    <row r="12" spans="1:250" ht="15.75" customHeight="1">
      <c r="A12" s="17"/>
      <c r="B12" s="75" t="s">
        <v>5</v>
      </c>
      <c r="C12" s="21"/>
      <c r="D12" s="93" t="s">
        <v>56</v>
      </c>
      <c r="E12" s="93"/>
      <c r="F12" s="21"/>
      <c r="G12" s="17"/>
      <c r="H12" s="20" t="s">
        <v>28</v>
      </c>
      <c r="I12" s="20"/>
      <c r="J12" s="31" t="s">
        <v>55</v>
      </c>
      <c r="K12" s="21"/>
      <c r="M12" s="86"/>
    </row>
    <row r="13" spans="1:250" ht="15.75" customHeight="1">
      <c r="A13" s="17"/>
      <c r="B13" s="75" t="s">
        <v>8</v>
      </c>
      <c r="C13" s="21"/>
      <c r="D13" s="93" t="s">
        <v>62</v>
      </c>
      <c r="E13" s="8"/>
      <c r="F13" s="21"/>
      <c r="G13" s="17"/>
      <c r="H13" s="20" t="s">
        <v>29</v>
      </c>
      <c r="I13" s="21"/>
      <c r="J13" s="21" t="s">
        <v>13</v>
      </c>
      <c r="K13" s="21"/>
      <c r="M13" s="87"/>
    </row>
    <row r="14" spans="1:250" ht="15.75" customHeight="1">
      <c r="A14" s="17"/>
      <c r="B14" s="75" t="s">
        <v>7</v>
      </c>
      <c r="C14" s="21"/>
      <c r="D14" s="93" t="s">
        <v>63</v>
      </c>
      <c r="E14" s="8"/>
      <c r="F14" s="21"/>
      <c r="G14" s="17"/>
      <c r="H14" s="20" t="s">
        <v>12</v>
      </c>
      <c r="I14" s="21"/>
      <c r="J14" s="76" t="s">
        <v>10</v>
      </c>
      <c r="K14" s="21"/>
    </row>
    <row r="15" spans="1:250" ht="15.75" customHeight="1">
      <c r="A15" s="17"/>
      <c r="B15" s="75" t="s">
        <v>9</v>
      </c>
      <c r="C15" s="17"/>
      <c r="D15" s="93" t="s">
        <v>61</v>
      </c>
      <c r="F15" s="21"/>
      <c r="G15" s="17"/>
      <c r="H15" s="20" t="s">
        <v>7</v>
      </c>
      <c r="J15" s="80" t="s">
        <v>53</v>
      </c>
      <c r="K15" s="21"/>
      <c r="M15" s="86"/>
    </row>
    <row r="16" spans="1:250" ht="15.75" customHeight="1">
      <c r="A16" s="17"/>
      <c r="B16" s="77" t="s">
        <v>11</v>
      </c>
      <c r="C16" s="17"/>
      <c r="E16" s="8"/>
      <c r="F16" s="21"/>
      <c r="G16" s="17"/>
      <c r="H16" s="20" t="s">
        <v>9</v>
      </c>
      <c r="J16" s="90" t="s">
        <v>15</v>
      </c>
      <c r="K16" s="21"/>
    </row>
    <row r="17" spans="1:250" ht="15.75" customHeight="1">
      <c r="A17" s="17"/>
      <c r="B17" s="77"/>
      <c r="C17" s="17"/>
      <c r="D17" s="93"/>
      <c r="E17" s="21"/>
      <c r="F17" s="21"/>
      <c r="G17" s="17"/>
      <c r="H17" s="20" t="s">
        <v>11</v>
      </c>
      <c r="I17" s="21"/>
      <c r="J17" s="91" t="s">
        <v>16</v>
      </c>
      <c r="K17" s="21"/>
    </row>
    <row r="18" spans="1:250" ht="15.75" customHeight="1">
      <c r="A18" s="17"/>
      <c r="B18" s="77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3"/>
      <c r="E22" s="93"/>
      <c r="F22" s="93"/>
      <c r="G22" s="94"/>
      <c r="H22" s="48"/>
      <c r="I22" s="47"/>
      <c r="J22" s="47"/>
      <c r="K22" s="74"/>
      <c r="L22" s="17" t="s">
        <v>79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05">
        <v>1</v>
      </c>
      <c r="C23" s="104"/>
      <c r="D23" s="117" t="s">
        <v>73</v>
      </c>
      <c r="E23" s="117" t="s">
        <v>74</v>
      </c>
      <c r="F23" s="117"/>
      <c r="G23" s="118">
        <v>1</v>
      </c>
      <c r="H23" s="109">
        <v>1130</v>
      </c>
      <c r="I23" s="47"/>
      <c r="J23" s="47">
        <f>G23*H23</f>
        <v>1130</v>
      </c>
      <c r="K23" s="74" t="s">
        <v>19</v>
      </c>
      <c r="L23" s="17">
        <v>989</v>
      </c>
      <c r="M23" s="81">
        <v>0.2</v>
      </c>
      <c r="N23" s="17">
        <f>L23*(1-M23)</f>
        <v>791.2</v>
      </c>
      <c r="O23" s="95">
        <v>0.3</v>
      </c>
      <c r="P23" s="92">
        <f>N23/(1-O23)</f>
        <v>1130.2857142857144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05"/>
      <c r="C24" s="104"/>
      <c r="D24" s="107"/>
      <c r="E24" s="117" t="s">
        <v>77</v>
      </c>
      <c r="F24" s="117"/>
      <c r="G24" s="118"/>
      <c r="H24" s="109"/>
      <c r="I24" s="47"/>
      <c r="J24" s="47"/>
      <c r="K24" s="74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05"/>
      <c r="C25" s="104"/>
      <c r="D25" s="107"/>
      <c r="E25" s="117" t="s">
        <v>75</v>
      </c>
      <c r="F25" s="117"/>
      <c r="G25" s="118"/>
      <c r="H25" s="109"/>
      <c r="I25" s="47"/>
      <c r="J25" s="47"/>
      <c r="K25" s="7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05"/>
      <c r="C26" s="104"/>
      <c r="D26" s="107"/>
      <c r="E26" s="117" t="s">
        <v>76</v>
      </c>
      <c r="F26" s="117"/>
      <c r="G26" s="118"/>
      <c r="H26" s="109"/>
      <c r="I26" s="47"/>
      <c r="J26" s="47"/>
      <c r="K26" s="7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05"/>
      <c r="C27" s="104"/>
      <c r="D27" s="107"/>
      <c r="E27" s="117" t="s">
        <v>64</v>
      </c>
      <c r="F27" s="117"/>
      <c r="G27" s="118"/>
      <c r="H27" s="109"/>
      <c r="I27" s="47"/>
      <c r="J27" s="47"/>
      <c r="K27" s="7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05"/>
      <c r="C28" s="104"/>
      <c r="D28" s="107"/>
      <c r="E28" s="117" t="s">
        <v>65</v>
      </c>
      <c r="F28" s="117"/>
      <c r="G28" s="118"/>
      <c r="H28" s="109"/>
      <c r="I28" s="47"/>
      <c r="J28" s="47"/>
      <c r="K28" s="74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05"/>
      <c r="C29" s="104"/>
      <c r="D29" s="107"/>
      <c r="E29" s="117" t="s">
        <v>66</v>
      </c>
      <c r="F29" s="117"/>
      <c r="G29" s="118"/>
      <c r="H29" s="109"/>
      <c r="I29" s="47"/>
      <c r="J29" s="47"/>
      <c r="K29" s="74"/>
      <c r="M29" s="81"/>
      <c r="O29" s="95"/>
      <c r="P29" s="92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05"/>
      <c r="C30" s="104"/>
      <c r="D30" s="106"/>
      <c r="E30" s="117" t="s">
        <v>67</v>
      </c>
      <c r="F30" s="117"/>
      <c r="G30" s="118"/>
      <c r="H30" s="109"/>
      <c r="I30" s="47"/>
      <c r="J30" s="47"/>
      <c r="K30" s="7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05"/>
      <c r="C31" s="104"/>
      <c r="D31" s="107"/>
      <c r="E31" s="117" t="s">
        <v>78</v>
      </c>
      <c r="F31" s="117"/>
      <c r="G31" s="118"/>
      <c r="H31" s="109"/>
      <c r="I31" s="47"/>
      <c r="J31" s="47"/>
      <c r="K31" s="7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05"/>
      <c r="C32" s="104"/>
      <c r="D32" s="106"/>
      <c r="E32" s="117" t="s">
        <v>68</v>
      </c>
      <c r="F32" s="117"/>
      <c r="G32" s="118"/>
      <c r="H32" s="109"/>
      <c r="I32" s="47"/>
      <c r="J32" s="47"/>
      <c r="K32" s="74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05"/>
      <c r="C33" s="104"/>
      <c r="D33" s="106"/>
      <c r="E33" s="117"/>
      <c r="F33" s="117"/>
      <c r="G33" s="118"/>
      <c r="H33" s="109"/>
      <c r="I33" s="47"/>
      <c r="J33" s="47"/>
      <c r="K33" s="74"/>
      <c r="L33" s="17" t="s">
        <v>80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05">
        <v>2</v>
      </c>
      <c r="C34" s="104"/>
      <c r="D34" s="117" t="s">
        <v>69</v>
      </c>
      <c r="E34" s="117" t="s">
        <v>70</v>
      </c>
      <c r="F34" s="117"/>
      <c r="G34" s="118">
        <v>1</v>
      </c>
      <c r="H34" s="109">
        <v>114</v>
      </c>
      <c r="I34" s="47"/>
      <c r="J34" s="120">
        <f>G34*H34</f>
        <v>114</v>
      </c>
      <c r="K34" s="121" t="s">
        <v>19</v>
      </c>
      <c r="L34" s="119">
        <f>95*1.05</f>
        <v>99.75</v>
      </c>
      <c r="M34" s="122">
        <v>0.2</v>
      </c>
      <c r="N34" s="119">
        <f>L34*(1-M34)</f>
        <v>79.800000000000011</v>
      </c>
      <c r="O34" s="124">
        <v>0.3</v>
      </c>
      <c r="P34" s="123">
        <f>N34/(1-O34)</f>
        <v>114.00000000000003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05"/>
      <c r="C35" s="104"/>
      <c r="D35" s="117"/>
      <c r="E35" s="117"/>
      <c r="F35" s="117"/>
      <c r="G35" s="118"/>
      <c r="H35" s="109"/>
      <c r="I35" s="47"/>
      <c r="J35" s="47"/>
      <c r="K35" s="74"/>
      <c r="L35" s="119"/>
      <c r="M35" s="122"/>
      <c r="N35" s="119"/>
      <c r="O35" s="124"/>
      <c r="P35" s="123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>
      <c r="A36" s="17"/>
      <c r="B36" s="105">
        <v>3</v>
      </c>
      <c r="C36" s="104"/>
      <c r="D36" s="102" t="s">
        <v>71</v>
      </c>
      <c r="E36" s="102" t="s">
        <v>72</v>
      </c>
      <c r="F36" s="102"/>
      <c r="G36" s="99">
        <v>1</v>
      </c>
      <c r="H36" s="109">
        <v>54</v>
      </c>
      <c r="I36" s="108"/>
      <c r="J36" s="120">
        <f>G36*H36</f>
        <v>54</v>
      </c>
      <c r="K36" s="121" t="s">
        <v>19</v>
      </c>
      <c r="L36" s="119">
        <f>45*1.05</f>
        <v>47.25</v>
      </c>
      <c r="M36" s="122">
        <v>0.2</v>
      </c>
      <c r="N36" s="119">
        <f>L36*(1-M36)</f>
        <v>37.800000000000004</v>
      </c>
      <c r="O36" s="124">
        <v>0.3</v>
      </c>
      <c r="P36" s="123">
        <f>N36/(1-O36)</f>
        <v>54.000000000000007</v>
      </c>
    </row>
    <row r="37" spans="1:250" s="103" customFormat="1" ht="15.75" customHeight="1">
      <c r="A37" s="106"/>
      <c r="B37" s="105"/>
      <c r="C37" s="104"/>
      <c r="D37" s="117"/>
      <c r="E37" s="117"/>
      <c r="F37" s="117"/>
      <c r="G37" s="118"/>
      <c r="H37" s="109"/>
      <c r="I37" s="108"/>
      <c r="J37" s="108"/>
      <c r="K37" s="114"/>
      <c r="L37" s="106"/>
      <c r="M37" s="106"/>
      <c r="N37" s="106"/>
      <c r="O37" s="106"/>
      <c r="P37" s="106"/>
      <c r="Q37" s="106"/>
      <c r="R37" s="106"/>
      <c r="S37" s="10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  <c r="DK37" s="116"/>
      <c r="DL37" s="116"/>
      <c r="DM37" s="116"/>
      <c r="DN37" s="116"/>
      <c r="DO37" s="116"/>
      <c r="DP37" s="116"/>
      <c r="DQ37" s="116"/>
      <c r="DR37" s="116"/>
      <c r="DS37" s="116"/>
      <c r="DT37" s="116"/>
      <c r="DU37" s="116"/>
      <c r="DV37" s="116"/>
      <c r="DW37" s="116"/>
      <c r="DX37" s="116"/>
      <c r="DY37" s="116"/>
      <c r="DZ37" s="116"/>
      <c r="EA37" s="116"/>
      <c r="EB37" s="116"/>
      <c r="EC37" s="116"/>
      <c r="ED37" s="116"/>
      <c r="EE37" s="116"/>
      <c r="EF37" s="116"/>
      <c r="EG37" s="116"/>
      <c r="EH37" s="116"/>
      <c r="EI37" s="116"/>
      <c r="EJ37" s="116"/>
      <c r="EK37" s="116"/>
      <c r="EL37" s="116"/>
      <c r="EM37" s="116"/>
      <c r="EN37" s="116"/>
      <c r="EO37" s="116"/>
      <c r="EP37" s="116"/>
      <c r="EQ37" s="116"/>
      <c r="ER37" s="116"/>
      <c r="ES37" s="116"/>
      <c r="ET37" s="116"/>
      <c r="EU37" s="116"/>
      <c r="EV37" s="116"/>
      <c r="EW37" s="116"/>
      <c r="EX37" s="116"/>
      <c r="EY37" s="116"/>
      <c r="EZ37" s="116"/>
      <c r="FA37" s="116"/>
      <c r="FB37" s="116"/>
      <c r="FC37" s="116"/>
      <c r="FD37" s="116"/>
      <c r="FE37" s="116"/>
      <c r="FF37" s="116"/>
      <c r="FG37" s="116"/>
      <c r="FH37" s="116"/>
      <c r="FI37" s="116"/>
      <c r="FJ37" s="116"/>
      <c r="FK37" s="116"/>
      <c r="FL37" s="116"/>
      <c r="FM37" s="116"/>
      <c r="FN37" s="116"/>
      <c r="FO37" s="116"/>
      <c r="FP37" s="116"/>
      <c r="FQ37" s="116"/>
      <c r="FR37" s="116"/>
      <c r="FS37" s="116"/>
      <c r="FT37" s="116"/>
      <c r="FU37" s="116"/>
      <c r="FV37" s="116"/>
      <c r="FW37" s="116"/>
      <c r="FX37" s="116"/>
      <c r="FY37" s="116"/>
      <c r="FZ37" s="116"/>
      <c r="GA37" s="116"/>
      <c r="GB37" s="116"/>
      <c r="GC37" s="116"/>
      <c r="GD37" s="116"/>
      <c r="GE37" s="116"/>
      <c r="GF37" s="116"/>
      <c r="GG37" s="116"/>
      <c r="GH37" s="116"/>
      <c r="GI37" s="116"/>
      <c r="GJ37" s="116"/>
      <c r="GK37" s="116"/>
      <c r="GL37" s="116"/>
      <c r="GM37" s="116"/>
      <c r="GN37" s="116"/>
      <c r="GO37" s="116"/>
      <c r="GP37" s="116"/>
      <c r="GQ37" s="116"/>
      <c r="GR37" s="116"/>
      <c r="GS37" s="116"/>
      <c r="GT37" s="116"/>
      <c r="GU37" s="116"/>
      <c r="GV37" s="116"/>
      <c r="GW37" s="116"/>
      <c r="GX37" s="116"/>
      <c r="GY37" s="116"/>
      <c r="GZ37" s="116"/>
      <c r="HA37" s="116"/>
      <c r="HB37" s="116"/>
      <c r="HC37" s="116"/>
      <c r="HD37" s="116"/>
      <c r="HE37" s="116"/>
      <c r="HF37" s="116"/>
      <c r="HG37" s="116"/>
      <c r="HH37" s="116"/>
      <c r="HI37" s="116"/>
      <c r="HJ37" s="116"/>
      <c r="HK37" s="116"/>
      <c r="HL37" s="116"/>
      <c r="HM37" s="11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</row>
    <row r="38" spans="1:250" s="103" customFormat="1" ht="15.75" customHeight="1" thickBot="1">
      <c r="A38" s="106"/>
      <c r="B38" s="110"/>
      <c r="C38" s="111"/>
      <c r="D38" s="101"/>
      <c r="E38" s="101"/>
      <c r="F38" s="101"/>
      <c r="G38" s="100"/>
      <c r="H38" s="112"/>
      <c r="I38" s="113"/>
      <c r="J38" s="113"/>
      <c r="K38" s="115"/>
      <c r="L38" s="106"/>
      <c r="M38" s="106"/>
      <c r="N38" s="106"/>
      <c r="O38" s="106"/>
      <c r="P38" s="106"/>
      <c r="Q38" s="106"/>
      <c r="R38" s="106"/>
      <c r="S38" s="10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  <c r="DK38" s="116"/>
      <c r="DL38" s="116"/>
      <c r="DM38" s="116"/>
      <c r="DN38" s="116"/>
      <c r="DO38" s="116"/>
      <c r="DP38" s="116"/>
      <c r="DQ38" s="116"/>
      <c r="DR38" s="116"/>
      <c r="DS38" s="116"/>
      <c r="DT38" s="116"/>
      <c r="DU38" s="116"/>
      <c r="DV38" s="116"/>
      <c r="DW38" s="116"/>
      <c r="DX38" s="116"/>
      <c r="DY38" s="116"/>
      <c r="DZ38" s="116"/>
      <c r="EA38" s="116"/>
      <c r="EB38" s="116"/>
      <c r="EC38" s="116"/>
      <c r="ED38" s="116"/>
      <c r="EE38" s="116"/>
      <c r="EF38" s="116"/>
      <c r="EG38" s="116"/>
      <c r="EH38" s="116"/>
      <c r="EI38" s="116"/>
      <c r="EJ38" s="116"/>
      <c r="EK38" s="116"/>
      <c r="EL38" s="116"/>
      <c r="EM38" s="116"/>
      <c r="EN38" s="116"/>
      <c r="EO38" s="116"/>
      <c r="EP38" s="116"/>
      <c r="EQ38" s="116"/>
      <c r="ER38" s="116"/>
      <c r="ES38" s="116"/>
      <c r="ET38" s="116"/>
      <c r="EU38" s="116"/>
      <c r="EV38" s="116"/>
      <c r="EW38" s="116"/>
      <c r="EX38" s="116"/>
      <c r="EY38" s="116"/>
      <c r="EZ38" s="116"/>
      <c r="FA38" s="116"/>
      <c r="FB38" s="116"/>
      <c r="FC38" s="116"/>
      <c r="FD38" s="116"/>
      <c r="FE38" s="116"/>
      <c r="FF38" s="116"/>
      <c r="FG38" s="116"/>
      <c r="FH38" s="116"/>
      <c r="FI38" s="116"/>
      <c r="FJ38" s="116"/>
      <c r="FK38" s="116"/>
      <c r="FL38" s="116"/>
      <c r="FM38" s="116"/>
      <c r="FN38" s="116"/>
      <c r="FO38" s="116"/>
      <c r="FP38" s="116"/>
      <c r="FQ38" s="116"/>
      <c r="FR38" s="116"/>
      <c r="FS38" s="116"/>
      <c r="FT38" s="116"/>
      <c r="FU38" s="116"/>
      <c r="FV38" s="116"/>
      <c r="FW38" s="116"/>
      <c r="FX38" s="116"/>
      <c r="FY38" s="116"/>
      <c r="FZ38" s="116"/>
      <c r="GA38" s="116"/>
      <c r="GB38" s="116"/>
      <c r="GC38" s="116"/>
      <c r="GD38" s="116"/>
      <c r="GE38" s="116"/>
      <c r="GF38" s="116"/>
      <c r="GG38" s="116"/>
      <c r="GH38" s="116"/>
      <c r="GI38" s="116"/>
      <c r="GJ38" s="116"/>
      <c r="GK38" s="116"/>
      <c r="GL38" s="116"/>
      <c r="GM38" s="116"/>
      <c r="GN38" s="116"/>
      <c r="GO38" s="116"/>
      <c r="GP38" s="116"/>
      <c r="GQ38" s="116"/>
      <c r="GR38" s="116"/>
      <c r="GS38" s="116"/>
      <c r="GT38" s="116"/>
      <c r="GU38" s="116"/>
      <c r="GV38" s="116"/>
      <c r="GW38" s="116"/>
      <c r="GX38" s="116"/>
      <c r="GY38" s="116"/>
      <c r="GZ38" s="116"/>
      <c r="HA38" s="116"/>
      <c r="HB38" s="116"/>
      <c r="HC38" s="116"/>
      <c r="HD38" s="116"/>
      <c r="HE38" s="116"/>
      <c r="HF38" s="116"/>
      <c r="HG38" s="116"/>
      <c r="HH38" s="116"/>
      <c r="HI38" s="116"/>
      <c r="HJ38" s="116"/>
      <c r="HK38" s="116"/>
      <c r="HL38" s="116"/>
      <c r="HM38" s="11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</row>
    <row r="39" spans="1:250" ht="15.75" customHeight="1">
      <c r="A39" s="17"/>
      <c r="B39" s="11"/>
      <c r="C39" s="11"/>
      <c r="D39" s="12"/>
      <c r="E39" s="21"/>
      <c r="F39" s="11"/>
      <c r="G39" s="30" t="s">
        <v>4</v>
      </c>
      <c r="H39" s="48" t="s">
        <v>3</v>
      </c>
      <c r="I39" s="47"/>
      <c r="J39" s="47">
        <f>SUM(J22:J36)</f>
        <v>1298</v>
      </c>
      <c r="K39" s="57"/>
    </row>
    <row r="40" spans="1:250" ht="15.75" customHeight="1">
      <c r="A40" s="17"/>
      <c r="B40" s="11"/>
      <c r="C40" s="11"/>
      <c r="D40" s="12"/>
      <c r="E40" s="41"/>
      <c r="F40" s="39"/>
      <c r="G40" s="40" t="s">
        <v>32</v>
      </c>
      <c r="H40" s="49" t="s">
        <v>3</v>
      </c>
      <c r="I40" s="50"/>
      <c r="J40" s="50">
        <v>0</v>
      </c>
      <c r="K40" s="55"/>
    </row>
    <row r="41" spans="1:250" ht="15.75" customHeight="1">
      <c r="A41" s="17"/>
      <c r="B41" s="11"/>
      <c r="C41" s="11"/>
      <c r="D41" s="12"/>
      <c r="E41" s="42"/>
      <c r="F41" s="43"/>
      <c r="G41" s="54" t="s">
        <v>36</v>
      </c>
      <c r="H41" s="51" t="s">
        <v>3</v>
      </c>
      <c r="I41" s="52"/>
      <c r="J41" s="52">
        <v>0</v>
      </c>
      <c r="K41" s="56"/>
    </row>
    <row r="42" spans="1:250" ht="15.75" customHeight="1" thickBot="1">
      <c r="A42" s="17"/>
      <c r="B42" s="59"/>
      <c r="C42" s="59"/>
      <c r="D42" s="58"/>
      <c r="E42" s="65"/>
      <c r="F42" s="66"/>
      <c r="G42" s="67" t="s">
        <v>33</v>
      </c>
      <c r="H42" s="68" t="s">
        <v>3</v>
      </c>
      <c r="I42" s="69"/>
      <c r="J42" s="69">
        <v>25</v>
      </c>
      <c r="K42" s="70"/>
    </row>
    <row r="43" spans="1:250" ht="15.75" customHeight="1">
      <c r="A43" s="17"/>
      <c r="B43" s="11"/>
      <c r="C43" s="11"/>
      <c r="D43" s="12"/>
      <c r="E43" s="21"/>
      <c r="F43" s="11"/>
      <c r="G43" s="29" t="s">
        <v>34</v>
      </c>
      <c r="H43" s="48" t="s">
        <v>3</v>
      </c>
      <c r="I43" s="47"/>
      <c r="J43" s="47">
        <f>SUM(J39:J42)</f>
        <v>1323</v>
      </c>
      <c r="K43" s="57"/>
    </row>
    <row r="44" spans="1:250" ht="15.75" customHeight="1" thickBot="1">
      <c r="A44" s="17"/>
      <c r="B44" s="59"/>
      <c r="C44" s="59"/>
      <c r="D44" s="58"/>
      <c r="E44" s="60"/>
      <c r="F44" s="59"/>
      <c r="G44" s="63" t="s">
        <v>35</v>
      </c>
      <c r="H44" s="61" t="s">
        <v>3</v>
      </c>
      <c r="I44" s="62"/>
      <c r="J44" s="62">
        <f>0.196*J43</f>
        <v>259.30799999999999</v>
      </c>
      <c r="K44" s="64"/>
    </row>
    <row r="45" spans="1:250" ht="15.75" customHeight="1">
      <c r="A45" s="17"/>
      <c r="B45" s="11"/>
      <c r="C45" s="11"/>
      <c r="D45" s="12"/>
      <c r="E45" s="17"/>
      <c r="F45" s="11"/>
      <c r="G45" s="53" t="s">
        <v>4</v>
      </c>
      <c r="H45" s="48" t="s">
        <v>3</v>
      </c>
      <c r="I45" s="47"/>
      <c r="J45" s="48">
        <f>SUM(J43:J44)</f>
        <v>1582.308</v>
      </c>
      <c r="K45" s="57"/>
    </row>
    <row r="46" spans="1:250" ht="15.75" customHeight="1">
      <c r="A46" s="17"/>
      <c r="B46" s="11"/>
      <c r="C46" s="11"/>
      <c r="D46" s="12"/>
      <c r="E46" s="17"/>
      <c r="F46" s="11"/>
      <c r="G46" s="53"/>
      <c r="H46" s="48"/>
      <c r="I46" s="47"/>
      <c r="J46" s="48"/>
      <c r="K46" s="57"/>
    </row>
    <row r="47" spans="1:250" s="17" customFormat="1" ht="15.75" customHeight="1">
      <c r="B47" s="26" t="s">
        <v>52</v>
      </c>
      <c r="C47" s="11"/>
      <c r="D47" s="12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 t="s">
        <v>37</v>
      </c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8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8"/>
      <c r="E51" s="11"/>
      <c r="F51" s="11"/>
      <c r="G51" s="13"/>
      <c r="H51" s="19"/>
      <c r="I51" s="11"/>
      <c r="J51" s="15"/>
      <c r="K51" s="16"/>
      <c r="L51" s="2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C52" s="11"/>
      <c r="D52" s="71" t="s">
        <v>38</v>
      </c>
      <c r="E52" s="11"/>
      <c r="F52" s="11"/>
      <c r="G52" s="13"/>
      <c r="H52" s="14"/>
      <c r="I52" s="11"/>
      <c r="J52" s="73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39</v>
      </c>
      <c r="E53" s="18" t="s">
        <v>81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46</v>
      </c>
      <c r="E54" s="84" t="s">
        <v>50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40</v>
      </c>
      <c r="K55" s="21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51</v>
      </c>
      <c r="E56" s="22" t="s">
        <v>41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48</v>
      </c>
      <c r="E57" s="17" t="s">
        <v>42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53" t="s">
        <v>49</v>
      </c>
      <c r="E58" s="11" t="s">
        <v>43</v>
      </c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44</v>
      </c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8"/>
      <c r="C63" s="8"/>
      <c r="D63" s="11"/>
      <c r="E63" s="11"/>
      <c r="F63" s="11"/>
      <c r="G63" s="23"/>
      <c r="H63" s="11"/>
      <c r="I63" s="11"/>
      <c r="J63" s="23"/>
      <c r="K63" s="2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 t="s">
        <v>14</v>
      </c>
      <c r="C64" s="11"/>
      <c r="D64" s="11"/>
      <c r="E64" s="11"/>
      <c r="F64" s="11"/>
      <c r="G64" s="23"/>
      <c r="H64" s="11"/>
      <c r="I64" s="11"/>
      <c r="J64" s="23"/>
      <c r="K64" s="23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 t="s">
        <v>45</v>
      </c>
      <c r="C65" s="8"/>
      <c r="D65" s="11"/>
      <c r="E65" s="11"/>
      <c r="F65" s="11"/>
      <c r="G65" s="23"/>
      <c r="H65" s="11"/>
      <c r="I65" s="11"/>
      <c r="J65" s="23"/>
      <c r="K65" s="23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5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5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5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alexandre.feret@obspm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2013-01-02T11:11:53Z</dcterms:modified>
</cp:coreProperties>
</file>