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3" i="1" l="1"/>
  <c r="H33" i="1"/>
  <c r="H31" i="1"/>
  <c r="J31" i="1" s="1"/>
  <c r="J29" i="1"/>
  <c r="H29" i="1"/>
  <c r="J27" i="1"/>
  <c r="H27" i="1"/>
  <c r="H25" i="1"/>
  <c r="J25" i="1" s="1"/>
  <c r="N33" i="1"/>
  <c r="P33" i="1" s="1"/>
  <c r="P31" i="1"/>
  <c r="N31" i="1"/>
  <c r="N27" i="1"/>
  <c r="P27" i="1" s="1"/>
  <c r="P25" i="1"/>
  <c r="N25" i="1"/>
  <c r="N29" i="1" l="1"/>
  <c r="P29" i="1" s="1"/>
  <c r="N23" i="1" l="1"/>
  <c r="P23" i="1" s="1"/>
  <c r="H23" i="1" s="1"/>
  <c r="J23" i="1" s="1"/>
  <c r="J35" i="1" l="1"/>
  <c r="J39" i="1" s="1"/>
  <c r="J40" i="1" l="1"/>
  <c r="J41" i="1" s="1"/>
</calcChain>
</file>

<file path=xl/sharedStrings.xml><?xml version="1.0" encoding="utf-8"?>
<sst xmlns="http://schemas.openxmlformats.org/spreadsheetml/2006/main" count="95" uniqueCount="74">
  <si>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</si>
  <si>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</si>
  <si>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</si>
  <si>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</si>
  <si>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</si>
  <si>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</si>
  <si>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</si>
  <si>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</si>
  <si>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</si>
  <si>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</si>
  <si>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</si>
  <si>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</si>
  <si>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</si>
  <si>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</si>
  <si>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</si>
  <si>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</si>
  <si>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</si>
  <si>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</si>
  <si>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</si>
  <si>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</si>
  <si>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</si>
  <si>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</si>
  <si>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</si>
  <si>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</si>
  <si>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</si>
  <si>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</si>
  <si>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</si>
  <si>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</si>
  <si>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</si>
  <si>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</si>
  <si>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</si>
  <si>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</si>
  <si>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</si>
  <si>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</si>
  <si>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</si>
  <si>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</si>
  <si>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</si>
  <si>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</si>
  <si>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</si>
  <si>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</si>
  <si>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</si>
  <si>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</si>
  <si>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</si>
  <si>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</si>
  <si>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</si>
  <si>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</si>
  <si>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</si>
  <si>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</si>
  <si>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</si>
  <si>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</si>
  <si>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</si>
  <si>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</si>
  <si>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</si>
  <si>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</si>
  <si>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</si>
  <si>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Fax: + 33 (0)2 38 97 26 73</t>
  </si>
  <si>
    <t>24 route de Joigny</t>
  </si>
  <si>
    <t>45320 Courtenay - France</t>
  </si>
  <si>
    <t>C26TV0UA1100</t>
  </si>
  <si>
    <t>C40B2G4AS061D0</t>
  </si>
  <si>
    <t>Tel: + 33 (0)2 38 28 13 23</t>
  </si>
  <si>
    <t>5</t>
  </si>
  <si>
    <t>C15TR0TA0100</t>
  </si>
  <si>
    <t>SDC15 Controller</t>
  </si>
  <si>
    <t>SDC26 Controller</t>
  </si>
  <si>
    <t>SDC25 Controller</t>
  </si>
  <si>
    <t>FCA Melsele Belgium</t>
  </si>
  <si>
    <t>C25TV0UA4100</t>
  </si>
  <si>
    <t>SDC40 Controller</t>
  </si>
  <si>
    <t>C25TC0UA11D0</t>
  </si>
  <si>
    <t>SIMON Julie &lt;Julie.SIMON@ibiden.fr&gt;</t>
  </si>
  <si>
    <t>Mme Julie Simon</t>
  </si>
  <si>
    <t>A2012RH469</t>
  </si>
  <si>
    <r>
      <t>C15TV0T</t>
    </r>
    <r>
      <rPr>
        <b/>
        <sz val="10"/>
        <color rgb="FFFF0000"/>
        <rFont val="Arial"/>
        <family val="2"/>
      </rPr>
      <t>0</t>
    </r>
    <r>
      <rPr>
        <b/>
        <sz val="10"/>
        <color indexed="8"/>
        <rFont val="Arial"/>
        <family val="2"/>
      </rPr>
      <t>A200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</si>
</sst>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3">
    <font>
      <sz val="11"/>
      <name val="明朝"/>
      <family val="1"/>
      <charset val="128"/>
    </font>
    <font>
      <sz val="11"/>
      <color theme="1"/>
      <name val="Calibri"/>
      <family val="2"/>
      <scheme val="minor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  <font>
      <sz val="10"/>
      <name val="Arial CE"/>
      <family val="2"/>
      <charset val="238"/>
    </font>
    <font>
      <sz val="11"/>
      <color indexed="8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0" fontId="10" fillId="0" borderId="0">
      <alignment vertical="center"/>
    </xf>
    <xf numFmtId="9" fontId="2" fillId="0" borderId="0" applyFont="0" applyFill="0" applyBorder="0" applyAlignment="0" applyProtection="0"/>
    <xf numFmtId="0" fontId="1" fillId="0" borderId="0"/>
    <xf numFmtId="0" fontId="7" fillId="0" borderId="0"/>
    <xf numFmtId="0" fontId="20" fillId="2" borderId="6" applyNumberFormat="0" applyFont="0" applyAlignment="0" applyProtection="0"/>
    <xf numFmtId="0" fontId="21" fillId="0" borderId="0"/>
    <xf numFmtId="0" fontId="19" fillId="0" borderId="0"/>
  </cellStyleXfs>
  <cellXfs count="11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0" fontId="4" fillId="0" borderId="0" xfId="2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66" fontId="10" fillId="0" borderId="0" xfId="2" applyNumberFormat="1" applyFont="1" applyBorder="1" applyAlignment="1" applyProtection="1">
      <alignment horizontal="right" vertical="center"/>
      <protection locked="0"/>
    </xf>
    <xf numFmtId="166" fontId="10" fillId="0" borderId="0" xfId="0" applyNumberFormat="1" applyFont="1" applyBorder="1" applyAlignment="1" applyProtection="1">
      <alignment vertical="center"/>
      <protection locked="0"/>
    </xf>
    <xf numFmtId="40" fontId="10" fillId="0" borderId="0" xfId="2" applyNumberFormat="1" applyFont="1" applyBorder="1" applyAlignment="1" applyProtection="1">
      <alignment horizontal="right" vertical="center"/>
      <protection locked="0"/>
    </xf>
    <xf numFmtId="40" fontId="10" fillId="0" borderId="0" xfId="2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166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164" fontId="10" fillId="0" borderId="0" xfId="0" applyNumberFormat="1" applyFont="1" applyBorder="1" applyAlignment="1">
      <alignment horizontal="left" vertical="center"/>
    </xf>
    <xf numFmtId="40" fontId="10" fillId="0" borderId="0" xfId="2" applyFont="1" applyBorder="1" applyAlignment="1" applyProtection="1">
      <alignment vertical="center"/>
      <protection locked="0"/>
    </xf>
    <xf numFmtId="38" fontId="10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 applyProtection="1">
      <alignment vertical="center"/>
      <protection locked="0"/>
    </xf>
    <xf numFmtId="167" fontId="10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 applyProtection="1">
      <alignment horizontal="right" vertical="center"/>
      <protection locked="0"/>
    </xf>
    <xf numFmtId="167" fontId="10" fillId="0" borderId="0" xfId="0" applyNumberFormat="1" applyFont="1" applyBorder="1" applyAlignment="1">
      <alignment horizontal="right" vertical="center"/>
    </xf>
    <xf numFmtId="167" fontId="10" fillId="0" borderId="0" xfId="0" applyNumberFormat="1" applyFont="1" applyBorder="1" applyAlignment="1" applyProtection="1">
      <alignment horizontal="right" vertical="center"/>
      <protection locked="0"/>
    </xf>
    <xf numFmtId="167" fontId="10" fillId="0" borderId="0" xfId="2" applyNumberFormat="1" applyFont="1" applyBorder="1" applyAlignment="1" applyProtection="1">
      <alignment horizontal="right" vertical="center"/>
      <protection locked="0"/>
    </xf>
    <xf numFmtId="167" fontId="10" fillId="0" borderId="2" xfId="2" applyNumberFormat="1" applyFont="1" applyBorder="1" applyAlignment="1" applyProtection="1">
      <alignment horizontal="right" vertical="center"/>
      <protection locked="0"/>
    </xf>
    <xf numFmtId="167" fontId="10" fillId="0" borderId="2" xfId="0" applyNumberFormat="1" applyFont="1" applyBorder="1" applyAlignment="1" applyProtection="1">
      <alignment horizontal="right" vertical="center"/>
      <protection locked="0"/>
    </xf>
    <xf numFmtId="167" fontId="10" fillId="0" borderId="3" xfId="2" applyNumberFormat="1" applyFont="1" applyBorder="1" applyAlignment="1" applyProtection="1">
      <alignment horizontal="right" vertical="center"/>
      <protection locked="0"/>
    </xf>
    <xf numFmtId="167" fontId="10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10" fillId="0" borderId="2" xfId="2" applyNumberFormat="1" applyFont="1" applyBorder="1" applyAlignment="1" applyProtection="1">
      <alignment horizontal="center" vertical="center"/>
      <protection locked="0"/>
    </xf>
    <xf numFmtId="40" fontId="10" fillId="0" borderId="3" xfId="2" applyNumberFormat="1" applyFont="1" applyBorder="1" applyAlignment="1" applyProtection="1">
      <alignment horizontal="center" vertical="center"/>
      <protection locked="0"/>
    </xf>
    <xf numFmtId="40" fontId="10" fillId="0" borderId="0" xfId="2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165" fontId="10" fillId="0" borderId="4" xfId="0" applyNumberFormat="1" applyFont="1" applyBorder="1" applyAlignment="1" applyProtection="1">
      <alignment horizontal="right" vertical="center"/>
      <protection locked="0"/>
    </xf>
    <xf numFmtId="167" fontId="10" fillId="0" borderId="4" xfId="2" applyNumberFormat="1" applyFont="1" applyBorder="1" applyAlignment="1" applyProtection="1">
      <alignment horizontal="right" vertical="center"/>
      <protection locked="0"/>
    </xf>
    <xf numFmtId="167" fontId="10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10" fillId="0" borderId="4" xfId="2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10" fillId="0" borderId="5" xfId="2" applyNumberFormat="1" applyFont="1" applyBorder="1" applyAlignment="1" applyProtection="1">
      <alignment horizontal="right" vertical="center"/>
      <protection locked="0"/>
    </xf>
    <xf numFmtId="167" fontId="10" fillId="0" borderId="5" xfId="0" applyNumberFormat="1" applyFont="1" applyBorder="1" applyAlignment="1" applyProtection="1">
      <alignment horizontal="right" vertical="center"/>
      <protection locked="0"/>
    </xf>
    <xf numFmtId="40" fontId="10" fillId="0" borderId="5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15" fontId="10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9" fontId="1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7" fillId="0" borderId="0" xfId="0" applyFont="1"/>
    <xf numFmtId="0" fontId="10" fillId="0" borderId="0" xfId="0" applyFont="1"/>
    <xf numFmtId="0" fontId="10" fillId="0" borderId="0" xfId="1" applyFont="1" applyAlignment="1" applyProtection="1"/>
    <xf numFmtId="0" fontId="10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40" fontId="10" fillId="0" borderId="0" xfId="2" applyFont="1" applyAlignment="1">
      <alignment vertical="center"/>
    </xf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9" fontId="10" fillId="0" borderId="0" xfId="4" applyFont="1" applyAlignment="1">
      <alignment vertical="center"/>
    </xf>
    <xf numFmtId="0" fontId="18" fillId="0" borderId="0" xfId="0" applyFont="1" applyAlignment="1">
      <alignment horizontal="left" vertical="center"/>
    </xf>
    <xf numFmtId="9" fontId="10" fillId="0" borderId="0" xfId="0" applyNumberFormat="1" applyFont="1" applyBorder="1" applyAlignment="1">
      <alignment vertical="center"/>
    </xf>
    <xf numFmtId="9" fontId="10" fillId="0" borderId="0" xfId="4" applyFont="1" applyBorder="1" applyAlignment="1">
      <alignment vertical="center"/>
    </xf>
    <xf numFmtId="40" fontId="10" fillId="0" borderId="0" xfId="2" applyFont="1" applyBorder="1" applyAlignment="1">
      <alignment vertical="center"/>
    </xf>
    <xf numFmtId="0" fontId="10" fillId="0" borderId="0" xfId="3" applyFont="1" applyBorder="1">
      <alignment vertical="center"/>
    </xf>
    <xf numFmtId="0" fontId="10" fillId="0" borderId="0" xfId="3" applyFont="1" applyBorder="1" applyAlignment="1">
      <alignment horizontal="center" vertical="center"/>
    </xf>
    <xf numFmtId="0" fontId="11" fillId="0" borderId="0" xfId="6" applyFont="1" applyFill="1" applyBorder="1" applyAlignment="1" applyProtection="1">
      <alignment vertical="top" wrapText="1" readingOrder="1"/>
      <protection locked="0"/>
    </xf>
    <xf numFmtId="0" fontId="10" fillId="0" borderId="0" xfId="0" applyFont="1" applyAlignment="1">
      <alignment horizontal="center" vertical="center"/>
    </xf>
    <xf numFmtId="168" fontId="10" fillId="0" borderId="0" xfId="3" applyNumberFormat="1">
      <alignment vertical="center"/>
    </xf>
    <xf numFmtId="168" fontId="10" fillId="0" borderId="0" xfId="3" applyNumberFormat="1" applyFont="1" applyBorder="1">
      <alignment vertical="center"/>
    </xf>
    <xf numFmtId="168" fontId="10" fillId="0" borderId="0" xfId="0" applyNumberFormat="1" applyFont="1" applyAlignment="1">
      <alignment vertical="center"/>
    </xf>
    <xf numFmtId="0" fontId="11" fillId="0" borderId="0" xfId="6" applyFont="1" applyFill="1" applyBorder="1" applyAlignment="1" applyProtection="1">
      <alignment horizontal="center" vertical="top" wrapText="1" readingOrder="1"/>
      <protection locked="0"/>
    </xf>
    <xf numFmtId="0" fontId="10" fillId="0" borderId="0" xfId="3" applyAlignment="1">
      <alignment horizontal="center" vertical="center" readingOrder="1"/>
    </xf>
    <xf numFmtId="16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0">
    <cellStyle name="Airlitec" xfId="3"/>
    <cellStyle name="Commentaire 2" xfId="7"/>
    <cellStyle name="Lien hypertexte" xfId="1" builtinId="8"/>
    <cellStyle name="Milliers" xfId="2" builtinId="3"/>
    <cellStyle name="Normal" xfId="0" builtinId="0"/>
    <cellStyle name="Normal 2" xfId="8"/>
    <cellStyle name="Normal 3" xfId="6"/>
    <cellStyle name="Normal 4" xfId="5"/>
    <cellStyle name="Pourcentage" xfId="4" builtinId="5"/>
    <cellStyle name="標準_INV_templates_IBI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12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13" t="s">
        <v>20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4" t="s">
        <v>17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5" t="s">
        <v>19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41264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99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71</v>
      </c>
      <c r="F12" s="21"/>
      <c r="G12" s="17"/>
      <c r="H12" s="20" t="s">
        <v>29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55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70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0">
        <v>1</v>
      </c>
      <c r="C23" s="103"/>
      <c r="D23" s="96" t="s">
        <v>58</v>
      </c>
      <c r="E23" s="96" t="s">
        <v>64</v>
      </c>
      <c r="F23" s="96"/>
      <c r="G23" s="97">
        <v>1</v>
      </c>
      <c r="H23" s="107">
        <f>ROUND(P23,0)</f>
        <v>298</v>
      </c>
      <c r="I23" s="47"/>
      <c r="J23" s="47">
        <f>G23*H23</f>
        <v>298</v>
      </c>
      <c r="K23" s="76" t="s">
        <v>61</v>
      </c>
      <c r="L23" s="109">
        <v>142.05000000000001</v>
      </c>
      <c r="M23" s="84">
        <v>0.3</v>
      </c>
      <c r="N23" s="17">
        <f>L23/(1-M23)</f>
        <v>202.92857142857144</v>
      </c>
      <c r="O23" s="98">
        <v>0.32</v>
      </c>
      <c r="P23" s="95">
        <f>N23/(1-O23)</f>
        <v>298.42436974789922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0"/>
      <c r="C24" s="103"/>
      <c r="D24" s="105"/>
      <c r="E24" s="103"/>
      <c r="F24" s="103"/>
      <c r="G24" s="104"/>
      <c r="H24" s="108"/>
      <c r="I24" s="47"/>
      <c r="J24" s="47"/>
      <c r="K24" s="76"/>
      <c r="L24" s="112"/>
      <c r="M24" s="100"/>
      <c r="N24" s="21"/>
      <c r="O24" s="101"/>
      <c r="P24" s="102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0">
        <v>2</v>
      </c>
      <c r="C25" s="103"/>
      <c r="D25" s="105" t="s">
        <v>73</v>
      </c>
      <c r="E25" s="96" t="s">
        <v>63</v>
      </c>
      <c r="F25" s="103"/>
      <c r="G25" s="104">
        <v>1</v>
      </c>
      <c r="H25" s="107">
        <f>ROUND(P25,0)</f>
        <v>131</v>
      </c>
      <c r="I25" s="47"/>
      <c r="J25" s="47">
        <f>G25*H25</f>
        <v>131</v>
      </c>
      <c r="K25" s="76" t="s">
        <v>61</v>
      </c>
      <c r="L25" s="112">
        <v>62.5</v>
      </c>
      <c r="M25" s="84">
        <v>0.3</v>
      </c>
      <c r="N25" s="17">
        <f>L25/(1-M25)</f>
        <v>89.285714285714292</v>
      </c>
      <c r="O25" s="98">
        <v>0.32</v>
      </c>
      <c r="P25" s="95">
        <f>N25/(1-O25)</f>
        <v>131.30252100840337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0"/>
      <c r="C26" s="103"/>
      <c r="D26" s="105"/>
      <c r="E26" s="103"/>
      <c r="F26" s="103"/>
      <c r="G26" s="104"/>
      <c r="H26" s="108"/>
      <c r="I26" s="47"/>
      <c r="J26" s="47"/>
      <c r="K26" s="76"/>
      <c r="L26" s="112"/>
      <c r="M26" s="100"/>
      <c r="N26" s="21"/>
      <c r="O26" s="101"/>
      <c r="P26" s="102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0">
        <v>3</v>
      </c>
      <c r="C27" s="103"/>
      <c r="D27" s="105" t="s">
        <v>59</v>
      </c>
      <c r="E27" s="103" t="s">
        <v>68</v>
      </c>
      <c r="F27" s="103"/>
      <c r="G27" s="104">
        <v>1</v>
      </c>
      <c r="H27" s="107">
        <f>ROUND(P27,0)</f>
        <v>1389</v>
      </c>
      <c r="I27" s="47"/>
      <c r="J27" s="47">
        <f>G27*H27</f>
        <v>1389</v>
      </c>
      <c r="K27" s="76" t="s">
        <v>61</v>
      </c>
      <c r="L27" s="112">
        <v>661.4</v>
      </c>
      <c r="M27" s="84">
        <v>0.3</v>
      </c>
      <c r="N27" s="17">
        <f>L27/(1-M27)</f>
        <v>944.85714285714289</v>
      </c>
      <c r="O27" s="98">
        <v>0.32</v>
      </c>
      <c r="P27" s="95">
        <f>N27/(1-O27)</f>
        <v>1389.4957983193278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0"/>
      <c r="C28" s="103"/>
      <c r="D28" s="105"/>
      <c r="E28" s="103"/>
      <c r="F28" s="103"/>
      <c r="G28" s="104"/>
      <c r="H28" s="108"/>
      <c r="I28" s="47"/>
      <c r="J28" s="47"/>
      <c r="K28" s="76"/>
      <c r="L28" s="112"/>
      <c r="M28" s="100"/>
      <c r="N28" s="21"/>
      <c r="O28" s="101"/>
      <c r="P28" s="102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0">
        <v>4</v>
      </c>
      <c r="C29" s="103"/>
      <c r="D29" s="105" t="s">
        <v>62</v>
      </c>
      <c r="E29" s="103" t="s">
        <v>63</v>
      </c>
      <c r="F29" s="103"/>
      <c r="G29" s="104">
        <v>1</v>
      </c>
      <c r="H29" s="107">
        <f>ROUND(P29,0)</f>
        <v>111</v>
      </c>
      <c r="I29" s="47"/>
      <c r="J29" s="47">
        <f>G29*H29</f>
        <v>111</v>
      </c>
      <c r="K29" s="76" t="s">
        <v>61</v>
      </c>
      <c r="L29" s="112">
        <v>46.73</v>
      </c>
      <c r="M29" s="100">
        <v>0.3</v>
      </c>
      <c r="N29" s="21">
        <f>L29/(1-M29)</f>
        <v>66.757142857142853</v>
      </c>
      <c r="O29" s="101">
        <v>0.4</v>
      </c>
      <c r="P29" s="102">
        <f>N29/(1-O29)</f>
        <v>111.26190476190476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0"/>
      <c r="C30" s="103"/>
      <c r="D30" s="105"/>
      <c r="E30" s="103"/>
      <c r="F30" s="103"/>
      <c r="G30" s="104"/>
      <c r="H30" s="108"/>
      <c r="I30" s="47"/>
      <c r="J30" s="47"/>
      <c r="K30" s="76"/>
      <c r="L30" s="112"/>
      <c r="M30" s="100"/>
      <c r="N30" s="21"/>
      <c r="O30" s="101"/>
      <c r="P30" s="10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0">
        <v>5</v>
      </c>
      <c r="C31" s="103"/>
      <c r="D31" s="105" t="s">
        <v>67</v>
      </c>
      <c r="E31" s="103" t="s">
        <v>65</v>
      </c>
      <c r="F31" s="103"/>
      <c r="G31" s="104">
        <v>1</v>
      </c>
      <c r="H31" s="107">
        <f>ROUND(P31,0)</f>
        <v>277</v>
      </c>
      <c r="I31" s="47"/>
      <c r="J31" s="47">
        <f>G31*H31</f>
        <v>277</v>
      </c>
      <c r="K31" s="76" t="s">
        <v>61</v>
      </c>
      <c r="L31" s="112">
        <v>131.97999999999999</v>
      </c>
      <c r="M31" s="84">
        <v>0.3</v>
      </c>
      <c r="N31" s="17">
        <f>L31/(1-M31)</f>
        <v>188.54285714285714</v>
      </c>
      <c r="O31" s="98">
        <v>0.32</v>
      </c>
      <c r="P31" s="95">
        <f>N31/(1-O31)</f>
        <v>277.26890756302527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0"/>
      <c r="C32" s="103"/>
      <c r="D32" s="105"/>
      <c r="E32" s="103"/>
      <c r="F32" s="103"/>
      <c r="G32" s="104"/>
      <c r="H32" s="108"/>
      <c r="I32" s="47"/>
      <c r="J32" s="47"/>
      <c r="K32" s="76"/>
      <c r="L32" s="112"/>
      <c r="M32" s="100"/>
      <c r="N32" s="21"/>
      <c r="O32" s="101"/>
      <c r="P32" s="102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1">
        <v>6</v>
      </c>
      <c r="C33" s="96"/>
      <c r="D33" s="96" t="s">
        <v>69</v>
      </c>
      <c r="E33" s="103" t="s">
        <v>65</v>
      </c>
      <c r="F33" s="96"/>
      <c r="G33" s="106">
        <v>1</v>
      </c>
      <c r="H33" s="107">
        <f>ROUND(P33,0)</f>
        <v>305</v>
      </c>
      <c r="I33" s="47"/>
      <c r="J33" s="47">
        <f>G33*H33</f>
        <v>305</v>
      </c>
      <c r="K33" s="76" t="s">
        <v>61</v>
      </c>
      <c r="L33" s="109">
        <v>144.97999999999999</v>
      </c>
      <c r="M33" s="84">
        <v>0.3</v>
      </c>
      <c r="N33" s="17">
        <f>L33/(1-M33)</f>
        <v>207.1142857142857</v>
      </c>
      <c r="O33" s="98">
        <v>0.32</v>
      </c>
      <c r="P33" s="95">
        <f>N33/(1-O33)</f>
        <v>304.57983193277312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2511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/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2511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492.15600000000001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3003.1559999999999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66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2012-08-06T17:20:45Z</cp:lastPrinted>
  <dcterms:created xsi:type="dcterms:W3CDTF">2000-06-29T05:08:18Z</dcterms:created>
  <dcterms:modified xsi:type="dcterms:W3CDTF">2012-12-21T14:39:34Z</dcterms:modified>
</cp:coreProperties>
</file>