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<sst xmlns="http://schemas.openxmlformats.org/spreadsheetml/2006/main" count="91" uniqueCount="76">
  <si>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</si>
  <si>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</si>
  <si>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</si>
  <si>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</si>
  <si>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</si>
  <si>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</si>
  <si>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</si>
  <si>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</si>
  <si>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</si>
  <si>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</si>
  <si>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</si>
  <si>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</si>
  <si>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</si>
  <si>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</si>
  <si>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</si>
  <si>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</si>
  <si>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</si>
  <si>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</si>
  <si>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</si>
  <si>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</si>
  <si>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</si>
  <si>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</si>
  <si>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</si>
  <si>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</si>
  <si>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</si>
  <si>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</si>
  <si>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</si>
  <si>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</si>
  <si>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</si>
  <si>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</si>
  <si>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</si>
  <si>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</si>
  <si>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</si>
  <si>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</si>
  <si>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</si>
  <si>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</si>
  <si>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</si>
  <si>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</si>
  <si>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</si>
  <si>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</si>
  <si>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</si>
  <si>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</si>
  <si>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</si>
  <si>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</si>
  <si>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</si>
  <si>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</si>
  <si>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</si>
  <si>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</si>
  <si>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</si>
  <si>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</si>
  <si>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</si>
  <si>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</si>
  <si>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</si>
  <si>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</si>
  <si>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</si>
  <si>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A2012RH463</t>
  </si>
  <si>
    <t>Dominique Tarlet</t>
  </si>
  <si>
    <t>Université de Nantes</t>
  </si>
  <si>
    <t>LTN UMR 6607</t>
  </si>
  <si>
    <t>1, rue Christian Pauc</t>
  </si>
  <si>
    <t>44306 Nantes cedex 3</t>
  </si>
  <si>
    <t>dominique.tarlet@univ-nantes.fr</t>
  </si>
  <si>
    <t>7ME5812-2GB14-0DD0</t>
  </si>
  <si>
    <t>Débitmètre à flotteur type Tubux</t>
  </si>
  <si>
    <t>Modèle M30 B25</t>
  </si>
  <si>
    <t>7ME5812-2CB14-0DD0</t>
  </si>
  <si>
    <t>Joint : Viton</t>
  </si>
  <si>
    <t>Armature : Inox</t>
  </si>
  <si>
    <t>Flotteur: Inox 1.4571</t>
  </si>
  <si>
    <t>Connexion : Gaz 1/2'' Inox femelle</t>
  </si>
  <si>
    <t>dito</t>
  </si>
  <si>
    <t>Modèle M30 B65</t>
  </si>
  <si>
    <t>Gamme de mesure : 6,5 à 65l/h eau</t>
  </si>
  <si>
    <t>Livré Nantes</t>
  </si>
  <si>
    <t xml:space="preserve">Gamme de mesure : 2,5 à 25l/h </t>
  </si>
  <si>
    <t>Média :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</si>
</sst>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F7" sqref="F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57</v>
      </c>
      <c r="F8" s="21"/>
      <c r="G8" s="21"/>
      <c r="H8" s="30" t="s">
        <v>1</v>
      </c>
      <c r="I8" s="17"/>
      <c r="J8" s="74">
        <v>41257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63</v>
      </c>
      <c r="F23" s="96"/>
      <c r="G23" s="97">
        <v>1</v>
      </c>
      <c r="H23" s="48">
        <v>249</v>
      </c>
      <c r="I23" s="47"/>
      <c r="J23" s="47">
        <f>G23*H23</f>
        <v>249</v>
      </c>
      <c r="K23" s="76" t="s">
        <v>19</v>
      </c>
      <c r="L23" s="17">
        <v>237</v>
      </c>
      <c r="M23" s="84">
        <v>0.37</v>
      </c>
      <c r="N23" s="17">
        <f>L23*(1-M23)</f>
        <v>149.31</v>
      </c>
      <c r="O23" s="98">
        <v>0.4</v>
      </c>
      <c r="P23" s="95">
        <f>N23/(1-O23)</f>
        <v>248.85000000000002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17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62</v>
      </c>
      <c r="E33" s="96" t="s">
        <v>70</v>
      </c>
      <c r="F33" s="96"/>
      <c r="G33" s="97">
        <v>1</v>
      </c>
      <c r="H33" s="48">
        <v>249</v>
      </c>
      <c r="I33" s="47"/>
      <c r="J33" s="47">
        <f>G33*H33</f>
        <v>249</v>
      </c>
      <c r="K33" s="76" t="s">
        <v>19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17" t="s">
        <v>71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72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498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32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36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33</v>
      </c>
      <c r="H41" s="70" t="s">
        <v>3</v>
      </c>
      <c r="I41" s="71"/>
      <c r="J41" s="71">
        <v>35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34</v>
      </c>
      <c r="H42" s="48" t="s">
        <v>3</v>
      </c>
      <c r="I42" s="47"/>
      <c r="J42" s="47">
        <f>SUM(J38:J41)</f>
        <v>533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35</v>
      </c>
      <c r="H43" s="63" t="s">
        <v>3</v>
      </c>
      <c r="I43" s="64"/>
      <c r="J43" s="64">
        <f>0.196*J42</f>
        <v>104.468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637.46799999999996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52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37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38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39</v>
      </c>
      <c r="E52" s="18" t="s">
        <v>73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87" t="s">
        <v>50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17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49</v>
      </c>
      <c r="E57" s="11" t="s">
        <v>43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14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45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2012-12-14T09:39:11Z</dcterms:modified>
</cp:coreProperties>
</file>