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QUOTE!$A$1:$K$93</definedName>
  </definedNames>
  <calcPr calcId="145621"/>
</workbook>
</file>

<file path=xl/calcChain.xml><?xml version="1.0" encoding="utf-8"?>
<calcChain xmlns="http://schemas.openxmlformats.org/spreadsheetml/2006/main">
  <c r="J23" i="1" l="1"/>
  <c r="J64" i="1" l="1"/>
  <c r="J56" i="1"/>
  <c r="J51" i="1"/>
  <c r="N38" i="1" l="1"/>
  <c r="P38" i="1" s="1"/>
  <c r="J67" i="1" l="1"/>
  <c r="J71" i="1" s="1"/>
  <c r="J72" i="1" l="1"/>
  <c r="J73" i="1" s="1"/>
</calcChain>
</file>

<file path=xl/sharedStrings.xml><?xml version="1.0" encoding="utf-8"?>
<sst xmlns="http://schemas.openxmlformats.org/spreadsheetml/2006/main" count="128" uniqueCount="103">
  <si>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</si>
  <si>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</si>
  <si>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</si>
  <si>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</si>
  <si>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</si>
  <si>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</si>
  <si>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</si>
  <si>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</si>
  <si>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</si>
  <si>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</si>
  <si>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</si>
  <si>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</si>
  <si>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</si>
  <si>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</si>
  <si>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</si>
  <si>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</si>
  <si>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</si>
  <si>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</si>
  <si>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</si>
  <si>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</si>
  <si>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</si>
  <si>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</si>
  <si>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</si>
  <si>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</si>
  <si>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</si>
  <si>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</si>
  <si>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</si>
  <si>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</si>
  <si>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</si>
  <si>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</si>
  <si>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</si>
  <si>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</si>
  <si>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</si>
  <si>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</si>
  <si>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</si>
  <si>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</si>
  <si>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</si>
  <si>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</si>
  <si>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</si>
  <si>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</si>
  <si>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</si>
  <si>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</si>
  <si>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</si>
  <si>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</si>
  <si>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</si>
  <si>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</si>
  <si>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</si>
  <si>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</si>
  <si>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</si>
  <si>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</si>
  <si>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</si>
  <si>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</si>
  <si>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</si>
  <si>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</si>
  <si>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A2012RH458</t>
  </si>
  <si>
    <t>JRC - European Commission</t>
  </si>
  <si>
    <t>Institute for Energy and Transport</t>
  </si>
  <si>
    <t>Jean-Marc LAPETITE</t>
  </si>
  <si>
    <t>E-Mail: jean-marc.lapetite@ec.europa.eu</t>
  </si>
  <si>
    <t>tel: + 31 (0)224 56 51 59</t>
  </si>
  <si>
    <t>http://iet.jrc.ec.europa.eu/</t>
  </si>
  <si>
    <t>Holtz 1121961</t>
  </si>
  <si>
    <t>D2012RH1195</t>
  </si>
  <si>
    <t>HM 003 R05.G.TC.15</t>
  </si>
  <si>
    <t>Débitmètre à turbine type HM</t>
  </si>
  <si>
    <t>Gamme de mesure : 0,3 à 1,5lpm</t>
  </si>
  <si>
    <t>Gamme client : 0,3 à 1lpm</t>
  </si>
  <si>
    <t>Fluide : Huile</t>
  </si>
  <si>
    <t>Viscosité: 1,92mm2/s à 150°C</t>
  </si>
  <si>
    <t>Répétabilité : 0,1%</t>
  </si>
  <si>
    <t>Température : 150°C</t>
  </si>
  <si>
    <t>Pression : 5 bars</t>
  </si>
  <si>
    <t>Connexion: G1/4 femelle</t>
  </si>
  <si>
    <t>Materiau: boitier et turbine : Inox SUS303</t>
  </si>
  <si>
    <t>Axes: Carbure de tungstene</t>
  </si>
  <si>
    <t>IF K HT</t>
  </si>
  <si>
    <t>Pre-amplificateur inductif</t>
  </si>
  <si>
    <t>Temp: -20°C à 240°C</t>
  </si>
  <si>
    <t>Boitier : Inox 1.4101</t>
  </si>
  <si>
    <t>Protection : IP64</t>
  </si>
  <si>
    <t>WIE-P3</t>
  </si>
  <si>
    <t>Convertisseur fréquence analogique</t>
  </si>
  <si>
    <t>Avec câble pour raccordement IF K HT</t>
  </si>
  <si>
    <t>Sortie digitale : collecteur ouvert</t>
  </si>
  <si>
    <t>Sortie analogique : 4-20mA</t>
  </si>
  <si>
    <t>Alimentation: 12 à 30 Vdc</t>
  </si>
  <si>
    <t>Protection : IP65</t>
  </si>
  <si>
    <t>Boitier: Inox</t>
  </si>
  <si>
    <t>Stecker 5plg. Typ713 [M12x1]</t>
  </si>
  <si>
    <t>Connecteur 5 pin pour WIE-P3</t>
  </si>
  <si>
    <t>3 à 4</t>
  </si>
  <si>
    <t>EXW Bad Kötzting Allemagne</t>
  </si>
  <si>
    <t>REV1</t>
  </si>
  <si>
    <t>Holtz 1121961 Rev1</t>
  </si>
  <si>
    <t>1 bis</t>
  </si>
  <si>
    <t>ALTERNATIVE to 1 :</t>
  </si>
  <si>
    <t>HM 9 RP 1.4305</t>
  </si>
  <si>
    <t>Gamme de mesure : 0,3 à 0,8lpm</t>
  </si>
  <si>
    <t>Linéarité : +-2,5% de lecture</t>
  </si>
  <si>
    <t>Linéarité : +-1% de lecture</t>
  </si>
  <si>
    <t>nombre d'impulsions: environ 100000</t>
  </si>
  <si>
    <t>Connexion: G3/8 femelle</t>
  </si>
  <si>
    <t>Axes: Saphire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</si>
</sst>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3" applyFo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an-marc.lapetite@ec.europa.eu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iet.jrc.ec.europa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0"/>
  <sheetViews>
    <sheetView tabSelected="1" zoomScaleNormal="100" workbookViewId="0">
      <selection activeCell="H48" sqref="H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92</v>
      </c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41254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L13" s="17" t="s">
        <v>61</v>
      </c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  <c r="L14" s="99">
        <v>41254</v>
      </c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52</v>
      </c>
      <c r="K15" s="21"/>
      <c r="L15" s="17" t="s">
        <v>62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  <c r="L17" s="17" t="s">
        <v>93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9">
        <v>41263</v>
      </c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96</v>
      </c>
      <c r="E23" s="96" t="s">
        <v>64</v>
      </c>
      <c r="F23" s="96"/>
      <c r="G23" s="97">
        <v>1</v>
      </c>
      <c r="H23" s="48">
        <v>1323</v>
      </c>
      <c r="I23" s="47"/>
      <c r="J23" s="47">
        <f>G23*H23</f>
        <v>1323</v>
      </c>
      <c r="K23" s="76" t="s">
        <v>90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97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98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100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101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102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103" t="s">
        <v>95</v>
      </c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103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 t="s">
        <v>94</v>
      </c>
      <c r="C38" s="11"/>
      <c r="D38" s="96" t="s">
        <v>63</v>
      </c>
      <c r="E38" s="96" t="s">
        <v>64</v>
      </c>
      <c r="F38" s="96"/>
      <c r="G38" s="97">
        <v>1</v>
      </c>
      <c r="H38" s="48">
        <v>1584</v>
      </c>
      <c r="I38" s="47"/>
      <c r="J38" s="47"/>
      <c r="K38" s="76" t="s">
        <v>90</v>
      </c>
      <c r="M38" s="84">
        <v>0.56999999999999995</v>
      </c>
      <c r="N38" s="17">
        <f>L38*(1-M38)</f>
        <v>0</v>
      </c>
      <c r="O38" s="98">
        <v>0.4</v>
      </c>
      <c r="P38" s="95">
        <f>N38/(1-O38)</f>
        <v>0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65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E40" s="96" t="s">
        <v>66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E41" s="96" t="s">
        <v>67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E42" s="96" t="s">
        <v>68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99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69</v>
      </c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70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71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72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73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2"/>
      <c r="C49" s="11"/>
      <c r="D49" s="96"/>
      <c r="E49" s="96" t="s">
        <v>74</v>
      </c>
      <c r="F49" s="96"/>
      <c r="G49" s="97"/>
      <c r="H49" s="48"/>
      <c r="I49" s="47"/>
      <c r="J49" s="47"/>
      <c r="K49" s="76"/>
      <c r="M49" s="84"/>
      <c r="O49" s="98"/>
      <c r="P49" s="95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/>
      <c r="C50" s="11"/>
      <c r="D50" s="96"/>
      <c r="E50" s="96"/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>
        <v>2</v>
      </c>
      <c r="C51" s="11"/>
      <c r="D51" s="96" t="s">
        <v>75</v>
      </c>
      <c r="E51" s="96" t="s">
        <v>76</v>
      </c>
      <c r="F51" s="96"/>
      <c r="G51" s="97">
        <v>1</v>
      </c>
      <c r="H51" s="48">
        <v>363</v>
      </c>
      <c r="I51" s="47"/>
      <c r="J51" s="47">
        <f>G51*H51</f>
        <v>363</v>
      </c>
      <c r="K51" s="76" t="s">
        <v>90</v>
      </c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/>
      <c r="C52" s="11"/>
      <c r="D52" s="96"/>
      <c r="E52" s="96" t="s">
        <v>77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D53" s="96"/>
      <c r="E53" s="96" t="s">
        <v>78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D54" s="96"/>
      <c r="E54" s="96" t="s">
        <v>79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D55" s="96"/>
      <c r="E55" s="96"/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>
        <v>3</v>
      </c>
      <c r="C56" s="11"/>
      <c r="D56" s="96" t="s">
        <v>80</v>
      </c>
      <c r="E56" s="96" t="s">
        <v>81</v>
      </c>
      <c r="F56" s="96"/>
      <c r="G56" s="97">
        <v>1</v>
      </c>
      <c r="H56" s="48">
        <v>399</v>
      </c>
      <c r="I56" s="47"/>
      <c r="J56" s="47">
        <f>G56*H56</f>
        <v>399</v>
      </c>
      <c r="K56" s="76" t="s">
        <v>90</v>
      </c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/>
      <c r="C57" s="11"/>
      <c r="D57" s="96"/>
      <c r="E57" s="96" t="s">
        <v>82</v>
      </c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D58" s="96"/>
      <c r="E58" s="96" t="s">
        <v>84</v>
      </c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D59" s="96"/>
      <c r="E59" s="96" t="s">
        <v>83</v>
      </c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/>
      <c r="C60" s="11"/>
      <c r="D60" s="96"/>
      <c r="E60" s="96" t="s">
        <v>85</v>
      </c>
      <c r="F60" s="96"/>
      <c r="G60" s="97"/>
      <c r="H60" s="48"/>
      <c r="I60" s="47"/>
      <c r="J60" s="47"/>
      <c r="K60" s="7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D61" s="96"/>
      <c r="E61" s="96" t="s">
        <v>86</v>
      </c>
      <c r="F61" s="96"/>
      <c r="G61" s="97"/>
      <c r="H61" s="48"/>
      <c r="I61" s="47"/>
      <c r="J61" s="47"/>
      <c r="K61" s="7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D62" s="96"/>
      <c r="E62" s="96" t="s">
        <v>87</v>
      </c>
      <c r="F62" s="96"/>
      <c r="G62" s="97"/>
      <c r="H62" s="48"/>
      <c r="I62" s="47"/>
      <c r="J62" s="47"/>
      <c r="K62" s="7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/>
      <c r="C63" s="11"/>
      <c r="D63" s="96"/>
      <c r="E63" s="96"/>
      <c r="F63" s="96"/>
      <c r="G63" s="97"/>
      <c r="H63" s="48"/>
      <c r="I63" s="47"/>
      <c r="J63" s="47"/>
      <c r="K63" s="7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>
        <v>4</v>
      </c>
      <c r="C64" s="11"/>
      <c r="D64" s="96" t="s">
        <v>88</v>
      </c>
      <c r="E64" s="96" t="s">
        <v>89</v>
      </c>
      <c r="F64" s="96"/>
      <c r="G64" s="97">
        <v>1</v>
      </c>
      <c r="H64" s="48">
        <v>26</v>
      </c>
      <c r="I64" s="47"/>
      <c r="J64" s="47">
        <f>G64*H64</f>
        <v>26</v>
      </c>
      <c r="K64" s="76" t="s">
        <v>90</v>
      </c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B65" s="12"/>
      <c r="C65" s="11"/>
      <c r="D65" s="96"/>
      <c r="E65" s="96"/>
      <c r="F65" s="96"/>
      <c r="G65" s="97"/>
      <c r="H65" s="48"/>
      <c r="I65" s="47"/>
      <c r="J65" s="47"/>
      <c r="K65" s="7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ht="15.75" customHeight="1" thickBot="1">
      <c r="A66" s="17"/>
      <c r="B66" s="58"/>
      <c r="C66" s="59"/>
      <c r="D66" s="60"/>
      <c r="E66" s="61"/>
      <c r="F66" s="62"/>
      <c r="G66" s="62"/>
      <c r="H66" s="63"/>
      <c r="I66" s="64"/>
      <c r="J66" s="64"/>
      <c r="K66" s="77"/>
    </row>
    <row r="67" spans="1:250" ht="15.75" customHeight="1">
      <c r="A67" s="17"/>
      <c r="B67" s="11"/>
      <c r="C67" s="11"/>
      <c r="D67" s="12"/>
      <c r="E67" s="21"/>
      <c r="F67" s="11"/>
      <c r="G67" s="30" t="s">
        <v>4</v>
      </c>
      <c r="H67" s="48" t="s">
        <v>3</v>
      </c>
      <c r="I67" s="47"/>
      <c r="J67" s="47">
        <f>SUM(J22:J66)</f>
        <v>2111</v>
      </c>
      <c r="K67" s="57"/>
    </row>
    <row r="68" spans="1:250" ht="15.75" customHeight="1">
      <c r="A68" s="17"/>
      <c r="B68" s="11"/>
      <c r="C68" s="11"/>
      <c r="D68" s="12"/>
      <c r="E68" s="41"/>
      <c r="F68" s="39"/>
      <c r="G68" s="40" t="s">
        <v>31</v>
      </c>
      <c r="H68" s="49" t="s">
        <v>3</v>
      </c>
      <c r="I68" s="50"/>
      <c r="J68" s="50">
        <v>0</v>
      </c>
      <c r="K68" s="55"/>
    </row>
    <row r="69" spans="1:250" ht="15.75" customHeight="1">
      <c r="A69" s="17"/>
      <c r="B69" s="11"/>
      <c r="C69" s="11"/>
      <c r="D69" s="12"/>
      <c r="E69" s="42"/>
      <c r="F69" s="43"/>
      <c r="G69" s="54" t="s">
        <v>35</v>
      </c>
      <c r="H69" s="51" t="s">
        <v>3</v>
      </c>
      <c r="I69" s="52"/>
      <c r="J69" s="52">
        <v>0</v>
      </c>
      <c r="K69" s="56"/>
    </row>
    <row r="70" spans="1:250" ht="15.75" customHeight="1" thickBot="1">
      <c r="A70" s="17"/>
      <c r="B70" s="59"/>
      <c r="C70" s="59"/>
      <c r="D70" s="58"/>
      <c r="E70" s="67"/>
      <c r="F70" s="68"/>
      <c r="G70" s="69" t="s">
        <v>32</v>
      </c>
      <c r="H70" s="70" t="s">
        <v>3</v>
      </c>
      <c r="I70" s="71"/>
      <c r="J70" s="71"/>
      <c r="K70" s="72"/>
    </row>
    <row r="71" spans="1:250" ht="15.75" customHeight="1">
      <c r="A71" s="17"/>
      <c r="B71" s="11"/>
      <c r="C71" s="11"/>
      <c r="D71" s="12"/>
      <c r="E71" s="21"/>
      <c r="F71" s="11"/>
      <c r="G71" s="29" t="s">
        <v>33</v>
      </c>
      <c r="H71" s="48" t="s">
        <v>3</v>
      </c>
      <c r="I71" s="47"/>
      <c r="J71" s="47">
        <f>SUM(J67:J70)</f>
        <v>2111</v>
      </c>
      <c r="K71" s="57"/>
    </row>
    <row r="72" spans="1:250" ht="15.75" customHeight="1" thickBot="1">
      <c r="A72" s="17"/>
      <c r="B72" s="59"/>
      <c r="C72" s="59"/>
      <c r="D72" s="58"/>
      <c r="E72" s="61"/>
      <c r="F72" s="59"/>
      <c r="G72" s="65" t="s">
        <v>34</v>
      </c>
      <c r="H72" s="63" t="s">
        <v>3</v>
      </c>
      <c r="I72" s="64"/>
      <c r="J72" s="64">
        <f>0.196*J71</f>
        <v>413.75600000000003</v>
      </c>
      <c r="K72" s="66"/>
    </row>
    <row r="73" spans="1:250" ht="15.75" customHeight="1">
      <c r="A73" s="17"/>
      <c r="B73" s="11"/>
      <c r="C73" s="11"/>
      <c r="D73" s="12"/>
      <c r="E73" s="17"/>
      <c r="F73" s="11"/>
      <c r="G73" s="53" t="s">
        <v>4</v>
      </c>
      <c r="H73" s="48" t="s">
        <v>3</v>
      </c>
      <c r="I73" s="47"/>
      <c r="J73" s="48">
        <f>SUM(J71:J72)</f>
        <v>2524.7559999999999</v>
      </c>
      <c r="K73" s="57"/>
    </row>
    <row r="74" spans="1:250" ht="15.75" customHeight="1">
      <c r="A74" s="17"/>
      <c r="B74" s="11"/>
      <c r="C74" s="11"/>
      <c r="D74" s="12"/>
      <c r="E74" s="17"/>
      <c r="F74" s="11"/>
      <c r="G74" s="53"/>
      <c r="H74" s="48"/>
      <c r="I74" s="47"/>
      <c r="J74" s="48"/>
      <c r="K74" s="57"/>
    </row>
    <row r="75" spans="1:250" s="17" customFormat="1" ht="15.75" customHeight="1">
      <c r="B75" s="26" t="s">
        <v>51</v>
      </c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B76" s="18" t="s">
        <v>36</v>
      </c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8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B78" s="18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1"/>
      <c r="C79" s="11"/>
      <c r="D79" s="18"/>
      <c r="E79" s="11"/>
      <c r="F79" s="11"/>
      <c r="G79" s="13"/>
      <c r="H79" s="19"/>
      <c r="I79" s="11"/>
      <c r="J79" s="15"/>
      <c r="K79" s="16"/>
      <c r="L79" s="2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C80" s="11"/>
      <c r="D80" s="73" t="s">
        <v>37</v>
      </c>
      <c r="E80" s="11"/>
      <c r="F80" s="11"/>
      <c r="G80" s="13"/>
      <c r="H80" s="14"/>
      <c r="I80" s="11"/>
      <c r="J80" s="7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53" t="s">
        <v>38</v>
      </c>
      <c r="E81" s="18" t="s">
        <v>91</v>
      </c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D82" s="25" t="s">
        <v>45</v>
      </c>
      <c r="E82" s="87" t="s">
        <v>49</v>
      </c>
      <c r="K82" s="21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D83" s="25" t="s">
        <v>46</v>
      </c>
      <c r="E83" s="17" t="s">
        <v>39</v>
      </c>
      <c r="K83" s="21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D84" s="25" t="s">
        <v>50</v>
      </c>
      <c r="E84" s="22" t="s">
        <v>40</v>
      </c>
      <c r="K84" s="21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D85" s="25" t="s">
        <v>47</v>
      </c>
      <c r="E85" s="17" t="s">
        <v>41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11"/>
      <c r="C86" s="11"/>
      <c r="D86" s="53" t="s">
        <v>48</v>
      </c>
      <c r="E86" s="11" t="s">
        <v>42</v>
      </c>
      <c r="F86" s="11"/>
      <c r="G86" s="13"/>
      <c r="H86" s="14"/>
      <c r="I86" s="11"/>
      <c r="J86" s="15"/>
      <c r="K86" s="1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B87" s="11"/>
      <c r="C87" s="11"/>
      <c r="D87" s="12"/>
      <c r="E87" s="11"/>
      <c r="F87" s="11"/>
      <c r="G87" s="13"/>
      <c r="H87" s="14"/>
      <c r="I87" s="11"/>
      <c r="J87" s="15"/>
      <c r="K87" s="16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B88" s="11" t="s">
        <v>43</v>
      </c>
      <c r="C88" s="11"/>
      <c r="D88" s="12"/>
      <c r="E88" s="11"/>
      <c r="F88" s="11"/>
      <c r="G88" s="13"/>
      <c r="H88" s="14"/>
      <c r="I88" s="11"/>
      <c r="J88" s="15"/>
      <c r="K88" s="16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s="17" customFormat="1" ht="15.75" customHeight="1">
      <c r="B89" s="11"/>
      <c r="C89" s="11"/>
      <c r="D89" s="12"/>
      <c r="E89" s="11"/>
      <c r="F89" s="11"/>
      <c r="G89" s="13"/>
      <c r="H89" s="14"/>
      <c r="I89" s="11"/>
      <c r="J89" s="15"/>
      <c r="K89" s="16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2:250" s="17" customFormat="1" ht="15.75" customHeight="1">
      <c r="B90" s="11"/>
      <c r="C90" s="11"/>
      <c r="D90" s="12"/>
      <c r="E90" s="11"/>
      <c r="F90" s="11"/>
      <c r="G90" s="13"/>
      <c r="H90" s="14"/>
      <c r="I90" s="11"/>
      <c r="J90" s="15"/>
      <c r="K90" s="16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2:250" s="17" customFormat="1" ht="15.75" customHeight="1">
      <c r="B91" s="8"/>
      <c r="C91" s="8"/>
      <c r="D91" s="11"/>
      <c r="E91" s="11"/>
      <c r="F91" s="11"/>
      <c r="G91" s="23"/>
      <c r="H91" s="11"/>
      <c r="I91" s="11"/>
      <c r="J91" s="23"/>
      <c r="K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2:250" s="17" customFormat="1" ht="15.75" customHeight="1">
      <c r="B92" s="11" t="s">
        <v>14</v>
      </c>
      <c r="C92" s="11"/>
      <c r="D92" s="11"/>
      <c r="E92" s="11"/>
      <c r="F92" s="11"/>
      <c r="G92" s="23"/>
      <c r="H92" s="11"/>
      <c r="I92" s="11"/>
      <c r="J92" s="23"/>
      <c r="K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2:250" s="17" customFormat="1" ht="15.75" customHeight="1">
      <c r="B93" s="11" t="s">
        <v>44</v>
      </c>
      <c r="C93" s="8"/>
      <c r="D93" s="11"/>
      <c r="E93" s="11"/>
      <c r="F93" s="11"/>
      <c r="G93" s="23"/>
      <c r="H93" s="11"/>
      <c r="I93" s="11"/>
      <c r="J93" s="23"/>
      <c r="K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</row>
    <row r="94" spans="2:250" ht="15.75" customHeight="1">
      <c r="B94" s="8"/>
      <c r="C94" s="8"/>
      <c r="D94" s="5"/>
      <c r="E94" s="6"/>
      <c r="F94" s="6"/>
      <c r="G94" s="7"/>
      <c r="H94" s="6"/>
      <c r="I94" s="6"/>
      <c r="J94" s="7"/>
      <c r="K94" s="7"/>
    </row>
    <row r="95" spans="2:250" ht="15.75" customHeight="1">
      <c r="B95" s="8"/>
      <c r="C95" s="8"/>
      <c r="D95" s="5"/>
      <c r="E95" s="6"/>
      <c r="F95" s="6"/>
      <c r="G95" s="7"/>
      <c r="H95" s="6"/>
      <c r="I95" s="6"/>
      <c r="J95" s="7"/>
      <c r="K95" s="7"/>
    </row>
    <row r="96" spans="2:250" ht="15.75" customHeight="1">
      <c r="B96" s="2"/>
      <c r="C96" s="2"/>
      <c r="D96" s="2"/>
      <c r="E96" s="2"/>
      <c r="F96" s="2"/>
      <c r="G96" s="7"/>
      <c r="H96" s="2"/>
      <c r="I96" s="2"/>
      <c r="J96" s="2"/>
      <c r="K96" s="2"/>
    </row>
    <row r="97" spans="2:11" ht="15.75" customHeight="1">
      <c r="B97" s="2"/>
      <c r="C97" s="2"/>
      <c r="D97" s="2"/>
      <c r="E97" s="2"/>
      <c r="F97" s="2"/>
      <c r="G97" s="7"/>
      <c r="H97" s="2"/>
      <c r="I97" s="2"/>
      <c r="J97" s="2"/>
      <c r="K97" s="2"/>
    </row>
    <row r="98" spans="2:11" ht="15.75" customHeight="1">
      <c r="B98" s="2"/>
      <c r="C98" s="2"/>
      <c r="D98" s="2"/>
      <c r="E98" s="2"/>
      <c r="F98" s="2"/>
      <c r="G98" s="7"/>
      <c r="H98" s="2"/>
      <c r="I98" s="2"/>
      <c r="J98" s="2"/>
      <c r="K98" s="2"/>
    </row>
    <row r="99" spans="2:11" ht="15.75" customHeight="1"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2:11" ht="15.75" customHeight="1">
      <c r="B100" s="2"/>
      <c r="C100" s="2"/>
      <c r="D100" s="2"/>
      <c r="E100" s="2"/>
      <c r="F100" s="2"/>
      <c r="G100" s="2"/>
      <c r="H100" s="2"/>
      <c r="I100" s="2"/>
      <c r="J100" s="2"/>
      <c r="K10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1" r:id="rId3" display="mailto:jean-marc.lapetite@ec.europa.eu"/>
    <hyperlink ref="D13" r:id="rId4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2012-12-21T11:20:20Z</dcterms:modified>
</cp:coreProperties>
</file>