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3" i="1" l="1"/>
  <c r="J36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<sst xmlns="http://schemas.openxmlformats.org/spreadsheetml/2006/main" count="105" uniqueCount="89">
  <si>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</si>
  <si>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</si>
  <si>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</si>
  <si>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</si>
  <si>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</si>
  <si>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</si>
  <si>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</si>
  <si>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</si>
  <si>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</si>
  <si>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</si>
  <si>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</si>
  <si>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</si>
  <si>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</si>
  <si>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</si>
  <si>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</si>
  <si>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</si>
  <si>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</si>
  <si>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</si>
  <si>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</si>
  <si>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</si>
  <si>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</si>
  <si>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</si>
  <si>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</si>
  <si>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</si>
  <si>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</si>
  <si>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</si>
  <si>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</si>
  <si>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</si>
  <si>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</si>
  <si>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</si>
  <si>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</si>
  <si>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</si>
  <si>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</si>
  <si>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</si>
  <si>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</si>
  <si>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</si>
  <si>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</si>
  <si>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</si>
  <si>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</si>
  <si>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</si>
  <si>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</si>
  <si>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</si>
  <si>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</si>
  <si>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</si>
  <si>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</si>
  <si>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</si>
  <si>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</si>
  <si>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</si>
  <si>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</si>
  <si>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</si>
  <si>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</si>
  <si>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</si>
  <si>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</si>
  <si>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</si>
  <si>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A2012RH454</t>
  </si>
  <si>
    <t>4 Avenue du Quebec</t>
  </si>
  <si>
    <t>Za de Courtaboeuf</t>
  </si>
  <si>
    <t xml:space="preserve">91140 Villebon-sur-Yvette </t>
  </si>
  <si>
    <t>Caylar</t>
  </si>
  <si>
    <t>Mr Germain</t>
  </si>
  <si>
    <t>01 69 29 91 62</t>
  </si>
  <si>
    <t>06 30 93 56 12</t>
  </si>
  <si>
    <t>jc.germain@caylar.net</t>
  </si>
  <si>
    <t>HM 007 R71.G.TS.27</t>
  </si>
  <si>
    <t>Débitmètre à turbine type HM</t>
  </si>
  <si>
    <t>Gamme client : 2 à 12 lpm</t>
  </si>
  <si>
    <t>Fluide: Eau et eau de-ionisée</t>
  </si>
  <si>
    <t>Viscosité : 1 Cst</t>
  </si>
  <si>
    <t>Linéarité: 1% de la lecture</t>
  </si>
  <si>
    <t>Répétabilité : 0,1%</t>
  </si>
  <si>
    <t>Pulse par litre: environ 17400</t>
  </si>
  <si>
    <t>Temp: 8 à 70°C</t>
  </si>
  <si>
    <t>Pression: 3 à 4 bars</t>
  </si>
  <si>
    <t>Connexion : G3/8'' femelle</t>
  </si>
  <si>
    <t>Materiau: Inox SS316Ti pour le corps, turbine : SS329, axes: carbure de tungstene</t>
  </si>
  <si>
    <t>OFFER-No. 1121932 dtd. 07.12.2012</t>
  </si>
  <si>
    <t>Holtz</t>
  </si>
  <si>
    <t>VTEK/P</t>
  </si>
  <si>
    <t xml:space="preserve">Amplificateur </t>
  </si>
  <si>
    <t>Montage intégral</t>
  </si>
  <si>
    <t>Frequence : de 3 à 3000 Hz</t>
  </si>
  <si>
    <t>Sortie impulsionnelle push pull ou Collecteur ouvert</t>
  </si>
  <si>
    <t>Alimentaion : 7 à 29Vdc</t>
  </si>
  <si>
    <t>Materiau: inox</t>
  </si>
  <si>
    <t>Stecker 5plg. Typ 423 (PG 7)</t>
  </si>
  <si>
    <t>Connecteur 5 pin (PG7)</t>
  </si>
  <si>
    <t>3 à 4</t>
  </si>
  <si>
    <t xml:space="preserve">Livré Villebon-sur-Yvette </t>
  </si>
  <si>
    <t>Gamme : 2 à 20 lpm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</si>
</sst>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c.germain@caylar.net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41250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75</v>
      </c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76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1584</v>
      </c>
      <c r="I23" s="47"/>
      <c r="J23" s="47">
        <f>G23*H23</f>
        <v>1584</v>
      </c>
      <c r="K23" s="76" t="s">
        <v>86</v>
      </c>
      <c r="L23" s="17">
        <v>1584</v>
      </c>
      <c r="M23" s="84">
        <v>0.35</v>
      </c>
      <c r="N23" s="17">
        <f>L23*(1-M23)</f>
        <v>1029.6000000000001</v>
      </c>
      <c r="O23" s="98">
        <v>0.35</v>
      </c>
      <c r="P23" s="95">
        <f>N23/(1-O23)</f>
        <v>1584.0000000000002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88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77</v>
      </c>
      <c r="E36" s="96" t="s">
        <v>78</v>
      </c>
      <c r="F36" s="96"/>
      <c r="G36" s="97">
        <v>1</v>
      </c>
      <c r="H36" s="48">
        <v>312</v>
      </c>
      <c r="I36" s="47"/>
      <c r="J36" s="47">
        <f>G36*H36</f>
        <v>312</v>
      </c>
      <c r="K36" s="76" t="s">
        <v>86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96" t="s">
        <v>84</v>
      </c>
      <c r="E43" s="96" t="s">
        <v>85</v>
      </c>
      <c r="F43" s="96"/>
      <c r="G43" s="97">
        <v>1</v>
      </c>
      <c r="H43" s="48">
        <v>22</v>
      </c>
      <c r="I43" s="47"/>
      <c r="J43" s="47">
        <f>G43*H43</f>
        <v>22</v>
      </c>
      <c r="K43" s="76" t="s">
        <v>86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1918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31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35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32</v>
      </c>
      <c r="H52" s="70" t="s">
        <v>3</v>
      </c>
      <c r="I52" s="71"/>
      <c r="J52" s="71">
        <v>50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33</v>
      </c>
      <c r="H53" s="48" t="s">
        <v>3</v>
      </c>
      <c r="I53" s="47"/>
      <c r="J53" s="47">
        <f>SUM(J49:J52)</f>
        <v>1968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34</v>
      </c>
      <c r="H54" s="63" t="s">
        <v>3</v>
      </c>
      <c r="I54" s="64"/>
      <c r="J54" s="64">
        <f>0.196*J53</f>
        <v>385.72800000000001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2353.7280000000001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51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36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37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38</v>
      </c>
      <c r="E63" s="18" t="s">
        <v>87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45</v>
      </c>
      <c r="E64" s="87" t="s">
        <v>49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46</v>
      </c>
      <c r="E65" s="17" t="s">
        <v>39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22" t="s">
        <v>40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17" t="s">
        <v>41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48</v>
      </c>
      <c r="E68" s="11" t="s">
        <v>42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43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14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44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c.germain@caylar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2012-12-07T08:39:34Z</dcterms:modified>
</cp:coreProperties>
</file>